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.MAHAN\AppData\Local\Microsoft\Windows\INetCache\Content.Outlook\2JZ0XW99\"/>
    </mc:Choice>
  </mc:AlternateContent>
  <bookViews>
    <workbookView xWindow="360" yWindow="105" windowWidth="14940" windowHeight="4905"/>
  </bookViews>
  <sheets>
    <sheet name="Main-FV-Transmitters" sheetId="1" r:id="rId1"/>
  </sheets>
  <definedNames>
    <definedName name="_xlnm._FilterDatabase" localSheetId="0" hidden="1">'Main-FV-Transmitters'!$C$3:$AO$84</definedName>
  </definedNames>
  <calcPr calcId="152511"/>
</workbook>
</file>

<file path=xl/calcChain.xml><?xml version="1.0" encoding="utf-8"?>
<calcChain xmlns="http://schemas.openxmlformats.org/spreadsheetml/2006/main">
  <c r="F91" i="1" l="1"/>
  <c r="AL8" i="1" l="1"/>
  <c r="I8" i="1" s="1"/>
  <c r="AL49" i="1"/>
  <c r="I49" i="1" s="1"/>
  <c r="AL47" i="1"/>
  <c r="I47" i="1" s="1"/>
  <c r="AL7" i="1"/>
  <c r="I7" i="1" s="1"/>
  <c r="AL50" i="1"/>
  <c r="I50" i="1" s="1"/>
  <c r="AL48" i="1"/>
  <c r="I48" i="1" s="1"/>
  <c r="AL51" i="1"/>
  <c r="I51" i="1" s="1"/>
  <c r="AL67" i="1"/>
  <c r="I67" i="1" s="1"/>
  <c r="AL46" i="1"/>
  <c r="I46" i="1" s="1"/>
  <c r="AL70" i="1"/>
  <c r="I70" i="1" s="1"/>
  <c r="AL69" i="1"/>
  <c r="I69" i="1" s="1"/>
  <c r="AL71" i="1"/>
  <c r="I71" i="1" s="1"/>
  <c r="AL68" i="1"/>
  <c r="I68" i="1" s="1"/>
  <c r="AL31" i="1"/>
  <c r="I31" i="1" s="1"/>
  <c r="AL35" i="1"/>
  <c r="I35" i="1" s="1"/>
  <c r="AL33" i="1"/>
  <c r="I33" i="1" s="1"/>
  <c r="AL34" i="1"/>
  <c r="I34" i="1" s="1"/>
  <c r="AL32" i="1"/>
  <c r="I32" i="1" s="1"/>
  <c r="AL74" i="1"/>
  <c r="I74" i="1" s="1"/>
  <c r="AL66" i="1"/>
  <c r="I66" i="1" s="1"/>
  <c r="AL72" i="1"/>
  <c r="I72" i="1" s="1"/>
  <c r="AL73" i="1"/>
  <c r="I73" i="1" s="1"/>
  <c r="AL77" i="1"/>
  <c r="I77" i="1" s="1"/>
  <c r="AL75" i="1"/>
  <c r="I75" i="1" s="1"/>
  <c r="AL76" i="1"/>
  <c r="I76" i="1" s="1"/>
  <c r="AL64" i="1"/>
  <c r="I64" i="1" s="1"/>
  <c r="AL63" i="1"/>
  <c r="I63" i="1" s="1"/>
  <c r="AL61" i="1"/>
  <c r="I61" i="1" s="1"/>
  <c r="AL62" i="1"/>
  <c r="I62" i="1" s="1"/>
  <c r="AL58" i="1"/>
  <c r="I58" i="1" s="1"/>
  <c r="AL57" i="1"/>
  <c r="I57" i="1" s="1"/>
  <c r="AL60" i="1"/>
  <c r="I60" i="1" s="1"/>
  <c r="AL59" i="1"/>
  <c r="I59" i="1" s="1"/>
  <c r="AL56" i="1"/>
  <c r="I56" i="1" s="1"/>
  <c r="AL4" i="1"/>
  <c r="I4" i="1"/>
  <c r="AL16" i="1"/>
  <c r="I16" i="1" s="1"/>
  <c r="AL18" i="1"/>
  <c r="I18" i="1" s="1"/>
  <c r="AL12" i="1"/>
  <c r="I12" i="1" s="1"/>
  <c r="AL13" i="1"/>
  <c r="I13" i="1" s="1"/>
  <c r="AL19" i="1"/>
  <c r="I19" i="1" s="1"/>
  <c r="AL55" i="1"/>
  <c r="I55" i="1" s="1"/>
  <c r="AL54" i="1"/>
  <c r="I54" i="1" s="1"/>
  <c r="AL53" i="1"/>
  <c r="I53" i="1" s="1"/>
  <c r="AL52" i="1"/>
  <c r="I52" i="1" s="1"/>
  <c r="AL5" i="1"/>
  <c r="I5" i="1" s="1"/>
  <c r="AL82" i="1"/>
  <c r="I82" i="1" s="1"/>
  <c r="AL79" i="1"/>
  <c r="I79" i="1" s="1"/>
  <c r="AL83" i="1"/>
  <c r="I83" i="1" s="1"/>
  <c r="AL80" i="1"/>
  <c r="I80" i="1" s="1"/>
  <c r="AL10" i="1"/>
  <c r="I10" i="1" s="1"/>
  <c r="AL15" i="1"/>
  <c r="I15" i="1" s="1"/>
  <c r="AL9" i="1"/>
  <c r="I9" i="1" s="1"/>
  <c r="AL78" i="1"/>
  <c r="I78" i="1" s="1"/>
  <c r="AL84" i="1"/>
  <c r="I84" i="1" s="1"/>
  <c r="AL17" i="1"/>
  <c r="I17" i="1" s="1"/>
  <c r="AL81" i="1"/>
  <c r="I81" i="1" s="1"/>
  <c r="AL14" i="1"/>
  <c r="I14" i="1" s="1"/>
  <c r="AL11" i="1"/>
  <c r="I11" i="1" s="1"/>
  <c r="AL6" i="1"/>
  <c r="I6" i="1" s="1"/>
  <c r="AL37" i="1"/>
  <c r="I37" i="1" s="1"/>
  <c r="AL39" i="1"/>
  <c r="I39" i="1" s="1"/>
  <c r="AL38" i="1"/>
  <c r="I38" i="1" s="1"/>
  <c r="AL40" i="1"/>
  <c r="I40" i="1" s="1"/>
  <c r="AL36" i="1"/>
  <c r="I36" i="1" s="1"/>
  <c r="AL23" i="1"/>
  <c r="I23" i="1" s="1"/>
  <c r="AL22" i="1"/>
  <c r="I22" i="1" s="1"/>
  <c r="AL21" i="1"/>
  <c r="I21" i="1" s="1"/>
  <c r="AL20" i="1"/>
  <c r="I20" i="1" s="1"/>
  <c r="AL45" i="1"/>
  <c r="I45" i="1" s="1"/>
  <c r="AL44" i="1"/>
  <c r="I44" i="1" s="1"/>
  <c r="AL43" i="1"/>
  <c r="I43" i="1" s="1"/>
  <c r="AL42" i="1"/>
  <c r="I42" i="1" s="1"/>
  <c r="AL41" i="1"/>
  <c r="I41" i="1" s="1"/>
  <c r="AL30" i="1"/>
  <c r="I30" i="1" s="1"/>
  <c r="AL28" i="1"/>
  <c r="I28" i="1" s="1"/>
  <c r="AL29" i="1"/>
  <c r="I29" i="1" s="1"/>
  <c r="AL27" i="1"/>
  <c r="I27" i="1" s="1"/>
  <c r="AL25" i="1"/>
  <c r="I25" i="1" s="1"/>
  <c r="AL26" i="1"/>
  <c r="I26" i="1" s="1"/>
  <c r="AL24" i="1"/>
  <c r="I24" i="1" s="1"/>
</calcChain>
</file>

<file path=xl/sharedStrings.xml><?xml version="1.0" encoding="utf-8"?>
<sst xmlns="http://schemas.openxmlformats.org/spreadsheetml/2006/main" count="865" uniqueCount="335">
  <si>
    <t>B</t>
  </si>
  <si>
    <t>Tx</t>
  </si>
  <si>
    <t>Ch</t>
  </si>
  <si>
    <t>Ch ERPW</t>
  </si>
  <si>
    <t>Gp</t>
  </si>
  <si>
    <t>P</t>
  </si>
  <si>
    <t>+</t>
  </si>
  <si>
    <t>Beacon Hill</t>
  </si>
  <si>
    <t>CD</t>
  </si>
  <si>
    <t>H</t>
  </si>
  <si>
    <t>SX857619</t>
  </si>
  <si>
    <t>Belmont</t>
  </si>
  <si>
    <t>W</t>
  </si>
  <si>
    <t>TF218836</t>
  </si>
  <si>
    <t>K</t>
  </si>
  <si>
    <t>SE553962</t>
  </si>
  <si>
    <t>Black Hill</t>
  </si>
  <si>
    <t>E</t>
  </si>
  <si>
    <t>NS828647</t>
  </si>
  <si>
    <t>Craigkelly</t>
  </si>
  <si>
    <t>NT233872</t>
  </si>
  <si>
    <t>Darvel</t>
  </si>
  <si>
    <t>A</t>
  </si>
  <si>
    <t>NS557341</t>
  </si>
  <si>
    <t>Rosneath</t>
  </si>
  <si>
    <t>V</t>
  </si>
  <si>
    <t>NS258811</t>
  </si>
  <si>
    <t>Torosay</t>
  </si>
  <si>
    <t>NM703358</t>
  </si>
  <si>
    <t>Bluebell Hill</t>
  </si>
  <si>
    <t>TQ757613</t>
  </si>
  <si>
    <t>Dover</t>
  </si>
  <si>
    <t>TR274397</t>
  </si>
  <si>
    <t>Tunbridge Wells</t>
  </si>
  <si>
    <t>TQ607440</t>
  </si>
  <si>
    <t>Caldbeck</t>
  </si>
  <si>
    <t>NY299425</t>
  </si>
  <si>
    <t>Caradon Hill</t>
  </si>
  <si>
    <t>SX273707</t>
  </si>
  <si>
    <t>Plympton</t>
  </si>
  <si>
    <t>Crystal Palace</t>
  </si>
  <si>
    <t>TQ339712</t>
  </si>
  <si>
    <t>Guildford</t>
  </si>
  <si>
    <t>SU975486</t>
  </si>
  <si>
    <t>Hemel Hempstead</t>
  </si>
  <si>
    <t>TL088045</t>
  </si>
  <si>
    <t>Reigate</t>
  </si>
  <si>
    <t>TQ257521</t>
  </si>
  <si>
    <t>Divis</t>
  </si>
  <si>
    <t>J 287750</t>
  </si>
  <si>
    <t>Brougher Mountain</t>
  </si>
  <si>
    <t>H 350527</t>
  </si>
  <si>
    <t>Limavady</t>
  </si>
  <si>
    <t>C 711296</t>
  </si>
  <si>
    <t>Durris</t>
  </si>
  <si>
    <t>NO763899</t>
  </si>
  <si>
    <t>Angus</t>
  </si>
  <si>
    <t>NO394407</t>
  </si>
  <si>
    <t>Bressay</t>
  </si>
  <si>
    <t>HU503387</t>
  </si>
  <si>
    <t>Eitshal</t>
  </si>
  <si>
    <t>NB305303</t>
  </si>
  <si>
    <t>Keelylang Hill</t>
  </si>
  <si>
    <t>HY378102</t>
  </si>
  <si>
    <t>Knock More</t>
  </si>
  <si>
    <t>NJ321497</t>
  </si>
  <si>
    <t>Rosemarkie</t>
  </si>
  <si>
    <t>NH762623</t>
  </si>
  <si>
    <t>Rumster Forest</t>
  </si>
  <si>
    <t>ND197385</t>
  </si>
  <si>
    <t>Emley Moor</t>
  </si>
  <si>
    <t>SE222128</t>
  </si>
  <si>
    <t>Idle</t>
  </si>
  <si>
    <t>SE163374</t>
  </si>
  <si>
    <t>Keighley</t>
  </si>
  <si>
    <t>SE069444</t>
  </si>
  <si>
    <t>Oliver's Mount</t>
  </si>
  <si>
    <t>TA040869</t>
  </si>
  <si>
    <t>Hannington</t>
  </si>
  <si>
    <t>SU527568</t>
  </si>
  <si>
    <t>TQ566220</t>
  </si>
  <si>
    <t>Hastings</t>
  </si>
  <si>
    <t>TQ806100</t>
  </si>
  <si>
    <t>Huntshaw Cross</t>
  </si>
  <si>
    <t>SS527220</t>
  </si>
  <si>
    <t>Mendip</t>
  </si>
  <si>
    <t>ST564488</t>
  </si>
  <si>
    <t>ST577700</t>
  </si>
  <si>
    <t>ST547775</t>
  </si>
  <si>
    <t>Midhurst</t>
  </si>
  <si>
    <t>SU912250</t>
  </si>
  <si>
    <t>Oxford</t>
  </si>
  <si>
    <t>SP567105</t>
  </si>
  <si>
    <t>Pontop Pike</t>
  </si>
  <si>
    <t>NZ148526</t>
  </si>
  <si>
    <t>Chatton</t>
  </si>
  <si>
    <t>NU105264</t>
  </si>
  <si>
    <t>Fenham</t>
  </si>
  <si>
    <t>NZ216648</t>
  </si>
  <si>
    <t>Redruth</t>
  </si>
  <si>
    <t>Ridge Hill</t>
  </si>
  <si>
    <t>SO630333</t>
  </si>
  <si>
    <t>Rowridge</t>
  </si>
  <si>
    <t>SZ447865</t>
  </si>
  <si>
    <t>TQ330045</t>
  </si>
  <si>
    <t>Salisbury</t>
  </si>
  <si>
    <t>SU136285</t>
  </si>
  <si>
    <t>Sandy Heath</t>
  </si>
  <si>
    <t>TL204494</t>
  </si>
  <si>
    <t>Selkirk</t>
  </si>
  <si>
    <t>NT500294</t>
  </si>
  <si>
    <t>Sheffield</t>
  </si>
  <si>
    <t>SK324870</t>
  </si>
  <si>
    <t>Chesterfield</t>
  </si>
  <si>
    <t>SK382764</t>
  </si>
  <si>
    <t>Stockland Hill</t>
  </si>
  <si>
    <t>ST222014</t>
  </si>
  <si>
    <t>Sutton Coldfield</t>
  </si>
  <si>
    <t>SK113003</t>
  </si>
  <si>
    <t>Brierley Hill</t>
  </si>
  <si>
    <t>SO916856</t>
  </si>
  <si>
    <t>Bromsgrove</t>
  </si>
  <si>
    <t>SO948730</t>
  </si>
  <si>
    <t>Fenton</t>
  </si>
  <si>
    <t>SJ903451</t>
  </si>
  <si>
    <t>Lark Stoke</t>
  </si>
  <si>
    <t>SP187426</t>
  </si>
  <si>
    <t>Malvern</t>
  </si>
  <si>
    <t>SO774464</t>
  </si>
  <si>
    <t>SJ628082</t>
  </si>
  <si>
    <t>Tacolneston</t>
  </si>
  <si>
    <t>TM131958</t>
  </si>
  <si>
    <t>Sudbury</t>
  </si>
  <si>
    <t>TL913377</t>
  </si>
  <si>
    <t>Waltham</t>
  </si>
  <si>
    <t>SK809233</t>
  </si>
  <si>
    <t>Nottingham</t>
  </si>
  <si>
    <t>SK503435</t>
  </si>
  <si>
    <t>Wenvoe</t>
  </si>
  <si>
    <t>ST110742</t>
  </si>
  <si>
    <t>Aberdare</t>
  </si>
  <si>
    <t>SO034013</t>
  </si>
  <si>
    <t>Blaen-Plwyf</t>
  </si>
  <si>
    <t>SN569757</t>
  </si>
  <si>
    <t>Carmel</t>
  </si>
  <si>
    <t>SN576153</t>
  </si>
  <si>
    <t>Kilvey Hill</t>
  </si>
  <si>
    <t>Llanddona</t>
  </si>
  <si>
    <t>SH583810</t>
  </si>
  <si>
    <t>Moel-y-Parc</t>
  </si>
  <si>
    <t>SJ123701</t>
  </si>
  <si>
    <t>Pontypool</t>
  </si>
  <si>
    <t>ST284990</t>
  </si>
  <si>
    <t>SN172306</t>
  </si>
  <si>
    <t>SD660144</t>
  </si>
  <si>
    <t>Lancaster</t>
  </si>
  <si>
    <t>SD490662</t>
  </si>
  <si>
    <t>Pendle Forest</t>
  </si>
  <si>
    <t>SD825384</t>
  </si>
  <si>
    <t>Saddleworth</t>
  </si>
  <si>
    <t>SD987050</t>
  </si>
  <si>
    <t>Storeton</t>
  </si>
  <si>
    <t>SJ314841</t>
  </si>
  <si>
    <t>Station</t>
  </si>
  <si>
    <t>Lat</t>
  </si>
  <si>
    <t>Lon</t>
  </si>
  <si>
    <t>Group</t>
  </si>
  <si>
    <t>Relay For</t>
  </si>
  <si>
    <t>-</t>
  </si>
  <si>
    <t>Heathfield</t>
  </si>
  <si>
    <t>Region</t>
  </si>
  <si>
    <t>Wales</t>
  </si>
  <si>
    <t>South</t>
  </si>
  <si>
    <t>West</t>
  </si>
  <si>
    <t>North East</t>
  </si>
  <si>
    <t>South West</t>
  </si>
  <si>
    <t>South East</t>
  </si>
  <si>
    <t>London</t>
  </si>
  <si>
    <t>Winter Hill</t>
  </si>
  <si>
    <t>North West</t>
  </si>
  <si>
    <t>Channels</t>
  </si>
  <si>
    <t>Color</t>
  </si>
  <si>
    <t>21-37</t>
  </si>
  <si>
    <t>Red</t>
  </si>
  <si>
    <t>35-53</t>
  </si>
  <si>
    <t>Yellow</t>
  </si>
  <si>
    <t>48-68</t>
  </si>
  <si>
    <t>C/D</t>
  </si>
  <si>
    <t>Green</t>
  </si>
  <si>
    <t>35-68</t>
  </si>
  <si>
    <t>Brown</t>
  </si>
  <si>
    <t>21-48</t>
  </si>
  <si>
    <t>Grey</t>
  </si>
  <si>
    <t>21-68</t>
  </si>
  <si>
    <t>Black</t>
  </si>
  <si>
    <t>Bilsdale</t>
  </si>
  <si>
    <t>AGL</t>
  </si>
  <si>
    <t>OD</t>
  </si>
  <si>
    <t>AOD</t>
  </si>
  <si>
    <t>Analog</t>
  </si>
  <si>
    <t>ERP</t>
  </si>
  <si>
    <t>PSB1</t>
  </si>
  <si>
    <t>PSB2</t>
  </si>
  <si>
    <t>COM1</t>
  </si>
  <si>
    <t>COM2</t>
  </si>
  <si>
    <t>COM3</t>
  </si>
  <si>
    <t>Site</t>
  </si>
  <si>
    <t>Notes</t>
  </si>
  <si>
    <t>Preseli</t>
  </si>
  <si>
    <t>SW690394</t>
  </si>
  <si>
    <t>SX530555</t>
  </si>
  <si>
    <t>SS671940</t>
  </si>
  <si>
    <t>Ilchester Cresc</t>
  </si>
  <si>
    <t>Whitehawk Hill</t>
  </si>
  <si>
    <t>Max DTV</t>
  </si>
  <si>
    <t>PSB3/HD</t>
  </si>
  <si>
    <t>BBC A/Mux 1</t>
  </si>
  <si>
    <t>D 3&amp;4/Mux 2</t>
  </si>
  <si>
    <t>SDN/Mux A</t>
  </si>
  <si>
    <t>Arqiva A/Mux C</t>
  </si>
  <si>
    <t>Arqiva B/Mux D</t>
  </si>
  <si>
    <t>OS Grid</t>
  </si>
  <si>
    <t>Postcode</t>
  </si>
  <si>
    <t>SE19 1UE</t>
  </si>
  <si>
    <t xml:space="preserve">EX14 9EP </t>
  </si>
  <si>
    <t>TQ3 1RT</t>
  </si>
  <si>
    <t>BA5 3LB</t>
  </si>
  <si>
    <t>BL6 6SL</t>
  </si>
  <si>
    <t>SY23 4QH</t>
  </si>
  <si>
    <t>CH63 6HB</t>
  </si>
  <si>
    <t>PL14 5LT</t>
  </si>
  <si>
    <t>B75 5JJ</t>
  </si>
  <si>
    <t>CT15 7AQ</t>
  </si>
  <si>
    <t>SA1 8ED</t>
  </si>
  <si>
    <t>PL7 1SW</t>
  </si>
  <si>
    <t>TD7 4QN</t>
  </si>
  <si>
    <t>CA7 8DW</t>
  </si>
  <si>
    <t>EX31 3ND</t>
  </si>
  <si>
    <t>TR16 6JU</t>
  </si>
  <si>
    <t>SA41 3QR</t>
  </si>
  <si>
    <t>SA14 7NA</t>
  </si>
  <si>
    <t>LL58 8YE</t>
  </si>
  <si>
    <t>CH7 5UU</t>
  </si>
  <si>
    <t>LA2 6GJ</t>
  </si>
  <si>
    <t>BB12 9PW</t>
  </si>
  <si>
    <t>OL4 4HL</t>
  </si>
  <si>
    <t>BS13 7HU</t>
  </si>
  <si>
    <t>BS9 2QY</t>
  </si>
  <si>
    <t>CF45 4EG</t>
  </si>
  <si>
    <t>NP4 5XN</t>
  </si>
  <si>
    <t>CF5 6SB</t>
  </si>
  <si>
    <t>ZE2 9ER</t>
  </si>
  <si>
    <t>KW16 3HD</t>
  </si>
  <si>
    <t>KW3 6BY</t>
  </si>
  <si>
    <t>HS2 9DU</t>
  </si>
  <si>
    <t>DD4 0RG</t>
  </si>
  <si>
    <t>AB31 6DH</t>
  </si>
  <si>
    <t>AB55 6XN</t>
  </si>
  <si>
    <t>IV11 8XY</t>
  </si>
  <si>
    <t>PA65 6AZ</t>
  </si>
  <si>
    <t>King's Weston</t>
  </si>
  <si>
    <t>ML7 4LT</t>
  </si>
  <si>
    <t>DH9 9AT</t>
  </si>
  <si>
    <t>Mux B</t>
  </si>
  <si>
    <t>HD8 9TF</t>
  </si>
  <si>
    <t>Updated:</t>
  </si>
  <si>
    <t>Skriaig (Skye)</t>
  </si>
  <si>
    <t>NG451408</t>
  </si>
  <si>
    <t xml:space="preserve"># Homes    </t>
  </si>
  <si>
    <t>PO30 4HT</t>
  </si>
  <si>
    <t>TS9 7JS</t>
  </si>
  <si>
    <t>NE67 5JD</t>
  </si>
  <si>
    <t>ME14 3EG</t>
  </si>
  <si>
    <t>TN21 0SJ</t>
  </si>
  <si>
    <t>GU28 9EA</t>
  </si>
  <si>
    <t>OX3 9SS</t>
  </si>
  <si>
    <t>SG19 2NH</t>
  </si>
  <si>
    <t>KY3 9HR</t>
  </si>
  <si>
    <t>KA16 9LS</t>
  </si>
  <si>
    <t>LE14 4PS</t>
  </si>
  <si>
    <t>CO10 5NG</t>
  </si>
  <si>
    <t>NR16 1DW</t>
  </si>
  <si>
    <t>LN8 6JT</t>
  </si>
  <si>
    <t>HR8 2PG</t>
  </si>
  <si>
    <t>TF6 5AH</t>
  </si>
  <si>
    <t>The Wrekin</t>
  </si>
  <si>
    <t>RG26 5UD</t>
  </si>
  <si>
    <t>NE15 6PL</t>
  </si>
  <si>
    <t>TN11 0QG</t>
  </si>
  <si>
    <t>TN34 1EX</t>
  </si>
  <si>
    <t>RH2 9RN</t>
  </si>
  <si>
    <t>HP3 8SE</t>
  </si>
  <si>
    <t>SP2 8BU</t>
  </si>
  <si>
    <t>GU2 7RW</t>
  </si>
  <si>
    <t>IV51 9LP</t>
  </si>
  <si>
    <t>NG16 2SU</t>
  </si>
  <si>
    <t>YO11 2TZ</t>
  </si>
  <si>
    <t>S10 5GH</t>
  </si>
  <si>
    <t>G84 0LF</t>
  </si>
  <si>
    <t>DY5 2PP</t>
  </si>
  <si>
    <t>B61 9JD</t>
  </si>
  <si>
    <t>S18 4BT</t>
  </si>
  <si>
    <t>ST4 2NR</t>
  </si>
  <si>
    <t>BD18 1JP</t>
  </si>
  <si>
    <t>BD20 5RL</t>
  </si>
  <si>
    <t>GL55 6LR</t>
  </si>
  <si>
    <t>WR14 4AA</t>
  </si>
  <si>
    <t>BN2 0FR</t>
  </si>
  <si>
    <t>STV Central</t>
  </si>
  <si>
    <t>STV North</t>
  </si>
  <si>
    <t>Border</t>
  </si>
  <si>
    <t>Central</t>
  </si>
  <si>
    <t>Anglia</t>
  </si>
  <si>
    <t>Total # of homes</t>
  </si>
  <si>
    <t>Yorkshire</t>
  </si>
  <si>
    <t>H+V</t>
  </si>
  <si>
    <t>V+H</t>
  </si>
  <si>
    <t>Horizontal COM muxes at 50kW</t>
  </si>
  <si>
    <t>COM7 HD</t>
  </si>
  <si>
    <t>COM8 HD</t>
  </si>
  <si>
    <t>Other: L-NOT</t>
  </si>
  <si>
    <t>Local</t>
  </si>
  <si>
    <t>L-NOT</t>
  </si>
  <si>
    <t>L-BRM</t>
  </si>
  <si>
    <t>L-OFD</t>
  </si>
  <si>
    <t>L-LNE</t>
  </si>
  <si>
    <t>L-LBT</t>
  </si>
  <si>
    <t>L-NIMM</t>
  </si>
  <si>
    <t>L-W</t>
  </si>
  <si>
    <t>N. Ireland</t>
  </si>
  <si>
    <t>Main Freeview Stations</t>
  </si>
  <si>
    <t>L-LBS</t>
  </si>
  <si>
    <t>PSB also on 27, 24 &amp; 22</t>
  </si>
  <si>
    <t>L-L, M PR, L - GIM (57 1kW)</t>
  </si>
  <si>
    <t>L-CDF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</si>
</sst>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yyyy\-mm\-dd;@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8" xfId="0" applyFont="1" applyBorder="1"/>
    <xf numFmtId="0" fontId="5" fillId="0" borderId="8" xfId="0" applyFont="1" applyBorder="1"/>
    <xf numFmtId="0" fontId="0" fillId="0" borderId="0" xfId="0" applyFill="1" applyBorder="1"/>
    <xf numFmtId="0" fontId="0" fillId="3" borderId="0" xfId="0" applyFill="1"/>
    <xf numFmtId="0" fontId="0" fillId="4" borderId="0" xfId="0" applyFill="1"/>
    <xf numFmtId="0" fontId="6" fillId="5" borderId="0" xfId="0" applyFont="1" applyFill="1"/>
    <xf numFmtId="0" fontId="6" fillId="6" borderId="0" xfId="0" applyFont="1" applyFill="1"/>
    <xf numFmtId="0" fontId="6" fillId="7" borderId="0" xfId="0" applyFont="1" applyFill="1"/>
    <xf numFmtId="0" fontId="5" fillId="0" borderId="3" xfId="0" applyFont="1" applyBorder="1"/>
    <xf numFmtId="0" fontId="4" fillId="0" borderId="3" xfId="0" quotePrefix="1" applyFont="1" applyBorder="1"/>
    <xf numFmtId="0" fontId="5" fillId="0" borderId="8" xfId="0" applyFont="1" applyFill="1" applyBorder="1"/>
    <xf numFmtId="0" fontId="5" fillId="0" borderId="3" xfId="0" applyFont="1" applyFill="1" applyBorder="1"/>
    <xf numFmtId="0" fontId="0" fillId="2" borderId="0" xfId="0" quotePrefix="1" applyFill="1"/>
    <xf numFmtId="0" fontId="0" fillId="3" borderId="0" xfId="0" quotePrefix="1" applyFill="1"/>
    <xf numFmtId="0" fontId="0" fillId="4" borderId="0" xfId="0" quotePrefix="1" applyFill="1"/>
    <xf numFmtId="0" fontId="6" fillId="6" borderId="0" xfId="0" quotePrefix="1" applyFont="1" applyFill="1"/>
    <xf numFmtId="0" fontId="6" fillId="7" borderId="0" xfId="0" quotePrefix="1" applyFont="1" applyFill="1"/>
    <xf numFmtId="0" fontId="6" fillId="5" borderId="0" xfId="0" quotePrefix="1" applyFont="1" applyFill="1"/>
    <xf numFmtId="0" fontId="0" fillId="0" borderId="5" xfId="0" applyBorder="1" applyAlignment="1">
      <alignment horizontal="center"/>
    </xf>
    <xf numFmtId="0" fontId="0" fillId="0" borderId="0" xfId="0" applyFill="1"/>
    <xf numFmtId="0" fontId="0" fillId="0" borderId="4" xfId="0" applyFill="1" applyBorder="1"/>
    <xf numFmtId="0" fontId="4" fillId="0" borderId="0" xfId="0" applyFont="1"/>
    <xf numFmtId="0" fontId="4" fillId="0" borderId="8" xfId="0" quotePrefix="1" applyFont="1" applyBorder="1"/>
    <xf numFmtId="0" fontId="7" fillId="0" borderId="0" xfId="0" applyFont="1"/>
    <xf numFmtId="0" fontId="1" fillId="0" borderId="0" xfId="0" applyFont="1"/>
    <xf numFmtId="0" fontId="7" fillId="0" borderId="4" xfId="0" applyFont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7" fillId="0" borderId="4" xfId="0" applyFont="1" applyFill="1" applyBorder="1"/>
    <xf numFmtId="0" fontId="2" fillId="0" borderId="3" xfId="0" applyFont="1" applyBorder="1"/>
    <xf numFmtId="0" fontId="7" fillId="0" borderId="6" xfId="0" applyFont="1" applyBorder="1"/>
    <xf numFmtId="0" fontId="2" fillId="0" borderId="0" xfId="0" applyFont="1"/>
    <xf numFmtId="0" fontId="2" fillId="0" borderId="8" xfId="0" applyNumberFormat="1" applyFont="1" applyFill="1" applyBorder="1"/>
    <xf numFmtId="0" fontId="2" fillId="0" borderId="9" xfId="0" applyNumberFormat="1" applyFont="1" applyFill="1" applyBorder="1"/>
    <xf numFmtId="0" fontId="7" fillId="0" borderId="0" xfId="0" applyFont="1" applyBorder="1"/>
    <xf numFmtId="0" fontId="2" fillId="0" borderId="0" xfId="0" applyFont="1" applyBorder="1"/>
    <xf numFmtId="0" fontId="0" fillId="0" borderId="0" xfId="0" applyFont="1" applyFill="1" applyBorder="1"/>
    <xf numFmtId="0" fontId="2" fillId="0" borderId="0" xfId="0" applyFont="1" applyFill="1" applyBorder="1"/>
    <xf numFmtId="0" fontId="2" fillId="0" borderId="6" xfId="0" applyFont="1" applyBorder="1"/>
    <xf numFmtId="0" fontId="2" fillId="0" borderId="5" xfId="0" applyFont="1" applyBorder="1"/>
    <xf numFmtId="0" fontId="2" fillId="0" borderId="2" xfId="0" applyFont="1" applyBorder="1"/>
    <xf numFmtId="0" fontId="0" fillId="0" borderId="6" xfId="0" applyFont="1" applyFill="1" applyBorder="1"/>
    <xf numFmtId="0" fontId="6" fillId="0" borderId="0" xfId="0" quotePrefix="1" applyFont="1" applyFill="1"/>
    <xf numFmtId="0" fontId="6" fillId="0" borderId="0" xfId="0" applyFont="1" applyFill="1"/>
    <xf numFmtId="0" fontId="0" fillId="8" borderId="4" xfId="0" applyFill="1" applyBorder="1"/>
    <xf numFmtId="0" fontId="0" fillId="8" borderId="0" xfId="0" applyFill="1"/>
    <xf numFmtId="0" fontId="0" fillId="9" borderId="4" xfId="0" applyFill="1" applyBorder="1"/>
    <xf numFmtId="0" fontId="0" fillId="0" borderId="0" xfId="0" quotePrefix="1" applyFill="1" applyBorder="1" applyAlignment="1">
      <alignment horizontal="right"/>
    </xf>
    <xf numFmtId="0" fontId="2" fillId="3" borderId="0" xfId="0" applyFont="1" applyFill="1"/>
    <xf numFmtId="3" fontId="5" fillId="0" borderId="3" xfId="0" applyNumberFormat="1" applyFont="1" applyBorder="1"/>
    <xf numFmtId="3" fontId="5" fillId="0" borderId="3" xfId="0" applyNumberFormat="1" applyFont="1" applyFill="1" applyBorder="1"/>
    <xf numFmtId="3" fontId="5" fillId="0" borderId="5" xfId="0" applyNumberFormat="1" applyFont="1" applyBorder="1"/>
    <xf numFmtId="0" fontId="0" fillId="0" borderId="4" xfId="0" quotePrefix="1" applyFill="1" applyBorder="1" applyAlignment="1">
      <alignment horizontal="right"/>
    </xf>
    <xf numFmtId="0" fontId="0" fillId="0" borderId="0" xfId="0" applyFill="1" applyBorder="1" applyAlignment="1"/>
    <xf numFmtId="0" fontId="0" fillId="0" borderId="5" xfId="0" quotePrefix="1" applyFill="1" applyBorder="1" applyAlignment="1">
      <alignment horizontal="right"/>
    </xf>
    <xf numFmtId="0" fontId="0" fillId="0" borderId="6" xfId="0" quotePrefix="1" applyFill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165" fontId="0" fillId="0" borderId="3" xfId="0" applyNumberFormat="1" applyBorder="1"/>
    <xf numFmtId="3" fontId="0" fillId="0" borderId="0" xfId="0" applyNumberForma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0" xfId="0" applyNumberFormat="1" applyFont="1" applyFill="1" applyBorder="1"/>
    <xf numFmtId="0" fontId="4" fillId="0" borderId="3" xfId="0" applyFont="1" applyFill="1" applyBorder="1"/>
    <xf numFmtId="0" fontId="2" fillId="0" borderId="3" xfId="0" applyFont="1" applyFill="1" applyBorder="1"/>
    <xf numFmtId="164" fontId="2" fillId="0" borderId="0" xfId="0" applyNumberFormat="1" applyFont="1" applyFill="1" applyBorder="1"/>
    <xf numFmtId="164" fontId="2" fillId="0" borderId="3" xfId="0" applyNumberFormat="1" applyFont="1" applyFill="1" applyBorder="1"/>
    <xf numFmtId="0" fontId="1" fillId="0" borderId="0" xfId="0" applyFont="1" applyFill="1" applyBorder="1"/>
    <xf numFmtId="0" fontId="5" fillId="0" borderId="0" xfId="0" applyNumberFormat="1" applyFont="1" applyFill="1" applyBorder="1"/>
    <xf numFmtId="0" fontId="4" fillId="0" borderId="3" xfId="0" quotePrefix="1" applyFont="1" applyFill="1" applyBorder="1" applyAlignment="1">
      <alignment horizontal="right"/>
    </xf>
    <xf numFmtId="0" fontId="0" fillId="0" borderId="3" xfId="0" applyFill="1" applyBorder="1"/>
    <xf numFmtId="0" fontId="4" fillId="0" borderId="8" xfId="0" applyFont="1" applyFill="1" applyBorder="1"/>
    <xf numFmtId="0" fontId="4" fillId="0" borderId="8" xfId="0" quotePrefix="1" applyFont="1" applyFill="1" applyBorder="1"/>
    <xf numFmtId="0" fontId="4" fillId="0" borderId="3" xfId="0" quotePrefix="1" applyFont="1" applyFill="1" applyBorder="1"/>
    <xf numFmtId="3" fontId="5" fillId="0" borderId="8" xfId="0" applyNumberFormat="1" applyFont="1" applyFill="1" applyBorder="1"/>
    <xf numFmtId="0" fontId="0" fillId="0" borderId="8" xfId="0" applyFill="1" applyBorder="1"/>
    <xf numFmtId="3" fontId="0" fillId="0" borderId="8" xfId="0" applyNumberFormat="1" applyFill="1" applyBorder="1"/>
    <xf numFmtId="0" fontId="2" fillId="0" borderId="8" xfId="0" applyFont="1" applyFill="1" applyBorder="1"/>
    <xf numFmtId="3" fontId="0" fillId="0" borderId="3" xfId="0" applyNumberFormat="1" applyFill="1" applyBorder="1"/>
    <xf numFmtId="0" fontId="0" fillId="10" borderId="0" xfId="0" applyFill="1" applyBorder="1"/>
    <xf numFmtId="0" fontId="2" fillId="0" borderId="3" xfId="0" quotePrefix="1" applyFont="1" applyBorder="1" applyAlignment="1">
      <alignment horizontal="right"/>
    </xf>
    <xf numFmtId="0" fontId="0" fillId="0" borderId="3" xfId="0" quotePrefix="1" applyFill="1" applyBorder="1" applyAlignment="1">
      <alignment horizontal="right"/>
    </xf>
    <xf numFmtId="0" fontId="4" fillId="0" borderId="3" xfId="0" quotePrefix="1" applyFont="1" applyBorder="1" applyAlignment="1">
      <alignment horizontal="right"/>
    </xf>
    <xf numFmtId="0" fontId="4" fillId="0" borderId="5" xfId="0" applyFont="1" applyFill="1" applyBorder="1"/>
    <xf numFmtId="0" fontId="1" fillId="0" borderId="8" xfId="0" applyFont="1" applyBorder="1"/>
    <xf numFmtId="0" fontId="2" fillId="0" borderId="5" xfId="0" applyFont="1" applyBorder="1" applyAlignment="1">
      <alignment horizontal="left"/>
    </xf>
    <xf numFmtId="0" fontId="5" fillId="0" borderId="5" xfId="0" applyFont="1" applyBorder="1"/>
    <xf numFmtId="0" fontId="2" fillId="0" borderId="9" xfId="0" applyFont="1" applyFill="1" applyBorder="1"/>
    <xf numFmtId="3" fontId="5" fillId="0" borderId="8" xfId="0" applyNumberFormat="1" applyFont="1" applyBorder="1"/>
    <xf numFmtId="3" fontId="0" fillId="0" borderId="8" xfId="0" applyNumberFormat="1" applyBorder="1"/>
    <xf numFmtId="0" fontId="7" fillId="0" borderId="0" xfId="0" applyFont="1" applyFill="1" applyBorder="1"/>
    <xf numFmtId="0" fontId="0" fillId="3" borderId="0" xfId="0" applyFill="1" applyBorder="1"/>
    <xf numFmtId="0" fontId="1" fillId="0" borderId="0" xfId="0" applyFont="1" applyBorder="1"/>
    <xf numFmtId="0" fontId="0" fillId="4" borderId="0" xfId="0" applyFill="1" applyBorder="1"/>
    <xf numFmtId="0" fontId="2" fillId="0" borderId="8" xfId="0" quotePrefix="1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6" fillId="5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tabSelected="1" topLeftCell="C1" zoomScale="81" zoomScaleNormal="81" workbookViewId="0">
      <pane xSplit="1" ySplit="3" topLeftCell="D4" activePane="bottomRight" state="frozen"/>
      <selection activeCell="C1" sqref="C1"/>
      <selection pane="topRight" activeCell="D1" sqref="D1"/>
      <selection pane="bottomLeft" activeCell="C4" sqref="C4"/>
      <selection pane="bottomRight" activeCell="F4" sqref="F4"/>
    </sheetView>
  </sheetViews>
  <sheetFormatPr defaultRowHeight="12.75" x14ac:dyDescent="0.2"/>
  <cols>
    <col min="1" max="1" width="7" hidden="1" customWidth="1"/>
    <col min="2" max="2" width="2.140625" hidden="1" customWidth="1"/>
    <col min="3" max="3" width="16.5703125" customWidth="1"/>
    <col min="4" max="4" width="14.5703125" customWidth="1"/>
    <col min="5" max="5" width="11.42578125" customWidth="1"/>
    <col min="6" max="6" width="12" customWidth="1"/>
    <col min="7" max="8" width="9.140625" customWidth="1"/>
    <col min="9" max="9" width="7.42578125" customWidth="1"/>
    <col min="10" max="10" width="6.7109375" customWidth="1"/>
    <col min="11" max="11" width="7.7109375" bestFit="1" customWidth="1"/>
    <col min="12" max="12" width="6.7109375" hidden="1" customWidth="1"/>
    <col min="13" max="14" width="6.7109375" customWidth="1"/>
    <col min="15" max="15" width="6.7109375" hidden="1" customWidth="1"/>
    <col min="16" max="17" width="6.7109375" customWidth="1"/>
    <col min="18" max="18" width="6.7109375" hidden="1" customWidth="1"/>
    <col min="19" max="20" width="6.7109375" customWidth="1"/>
    <col min="21" max="21" width="6.7109375" hidden="1" customWidth="1"/>
    <col min="22" max="23" width="6.7109375" customWidth="1"/>
    <col min="24" max="24" width="6.7109375" hidden="1" customWidth="1"/>
    <col min="25" max="26" width="6.7109375" customWidth="1"/>
    <col min="27" max="27" width="6.7109375" hidden="1" customWidth="1"/>
    <col min="28" max="34" width="6.7109375" customWidth="1"/>
    <col min="35" max="35" width="4.85546875" customWidth="1"/>
    <col min="36" max="36" width="10.7109375" bestFit="1" customWidth="1"/>
    <col min="37" max="37" width="10.7109375" customWidth="1"/>
    <col min="38" max="38" width="8.5703125" hidden="1" customWidth="1"/>
    <col min="39" max="39" width="5.28515625" customWidth="1"/>
    <col min="40" max="40" width="7.28515625" hidden="1" customWidth="1"/>
    <col min="41" max="41" width="44.28515625" bestFit="1" customWidth="1"/>
  </cols>
  <sheetData>
    <row r="1" spans="1:41" x14ac:dyDescent="0.2">
      <c r="C1" s="33" t="s">
        <v>330</v>
      </c>
      <c r="D1" s="2"/>
      <c r="E1" s="2"/>
      <c r="F1" s="2"/>
      <c r="G1" s="2"/>
      <c r="H1" s="3"/>
      <c r="I1" s="4"/>
      <c r="J1" s="42" t="s">
        <v>216</v>
      </c>
      <c r="K1" s="3"/>
      <c r="L1" s="6"/>
      <c r="M1" s="53" t="s">
        <v>217</v>
      </c>
      <c r="N1" s="3"/>
      <c r="O1" s="6"/>
      <c r="P1" s="42" t="s">
        <v>263</v>
      </c>
      <c r="Q1" s="3"/>
      <c r="R1" s="6"/>
      <c r="S1" s="42" t="s">
        <v>218</v>
      </c>
      <c r="T1" s="3"/>
      <c r="U1" s="6"/>
      <c r="V1" s="42" t="s">
        <v>219</v>
      </c>
      <c r="W1" s="3"/>
      <c r="X1" s="6"/>
      <c r="Y1" s="42" t="s">
        <v>220</v>
      </c>
      <c r="Z1" s="3"/>
      <c r="AA1" s="6"/>
      <c r="AB1" s="42" t="s">
        <v>318</v>
      </c>
      <c r="AC1" s="5"/>
      <c r="AD1" s="42" t="s">
        <v>319</v>
      </c>
      <c r="AE1" s="5"/>
      <c r="AF1" s="42" t="s">
        <v>321</v>
      </c>
      <c r="AG1" s="5"/>
    </row>
    <row r="2" spans="1:41" x14ac:dyDescent="0.2">
      <c r="C2" s="10" t="s">
        <v>265</v>
      </c>
      <c r="D2" s="70">
        <v>42350</v>
      </c>
      <c r="E2" s="70"/>
      <c r="F2" s="4"/>
      <c r="G2" s="4"/>
      <c r="H2" s="5"/>
      <c r="I2" s="4"/>
      <c r="J2" s="4" t="s">
        <v>201</v>
      </c>
      <c r="K2" s="5"/>
      <c r="L2" s="6"/>
      <c r="M2" s="4" t="s">
        <v>202</v>
      </c>
      <c r="N2" s="5"/>
      <c r="O2" s="6"/>
      <c r="P2" s="42" t="s">
        <v>215</v>
      </c>
      <c r="Q2" s="5"/>
      <c r="R2" s="6"/>
      <c r="S2" s="4" t="s">
        <v>203</v>
      </c>
      <c r="T2" s="5"/>
      <c r="U2" s="6"/>
      <c r="V2" s="4" t="s">
        <v>204</v>
      </c>
      <c r="W2" s="5"/>
      <c r="X2" s="6"/>
      <c r="Y2" s="4" t="s">
        <v>205</v>
      </c>
      <c r="Z2" s="5"/>
      <c r="AA2" s="6"/>
      <c r="AB2" s="42"/>
      <c r="AC2" s="5"/>
      <c r="AD2" s="4"/>
      <c r="AE2" s="5"/>
      <c r="AF2" s="4"/>
      <c r="AG2" s="5"/>
      <c r="AL2" s="44" t="s">
        <v>214</v>
      </c>
      <c r="AM2" s="44" t="s">
        <v>206</v>
      </c>
      <c r="AN2" s="44" t="s">
        <v>199</v>
      </c>
    </row>
    <row r="3" spans="1:41" ht="22.15" customHeight="1" thickBot="1" x14ac:dyDescent="0.25">
      <c r="A3" s="8" t="s">
        <v>1</v>
      </c>
      <c r="B3" s="8"/>
      <c r="C3" s="11" t="s">
        <v>163</v>
      </c>
      <c r="D3" s="7" t="s">
        <v>167</v>
      </c>
      <c r="E3" s="7" t="s">
        <v>170</v>
      </c>
      <c r="F3" s="30" t="s">
        <v>268</v>
      </c>
      <c r="G3" s="7" t="s">
        <v>164</v>
      </c>
      <c r="H3" s="8" t="s">
        <v>165</v>
      </c>
      <c r="I3" s="97" t="s">
        <v>196</v>
      </c>
      <c r="J3" s="38" t="s">
        <v>2</v>
      </c>
      <c r="K3" s="39" t="s">
        <v>200</v>
      </c>
      <c r="L3" s="40" t="s">
        <v>198</v>
      </c>
      <c r="M3" s="38" t="s">
        <v>2</v>
      </c>
      <c r="N3" s="39" t="s">
        <v>200</v>
      </c>
      <c r="O3" s="40" t="s">
        <v>198</v>
      </c>
      <c r="P3" s="38" t="s">
        <v>2</v>
      </c>
      <c r="Q3" s="8" t="s">
        <v>200</v>
      </c>
      <c r="R3" s="9" t="s">
        <v>198</v>
      </c>
      <c r="S3" s="7" t="s">
        <v>3</v>
      </c>
      <c r="T3" s="8" t="s">
        <v>200</v>
      </c>
      <c r="U3" s="9" t="s">
        <v>198</v>
      </c>
      <c r="V3" s="7" t="s">
        <v>2</v>
      </c>
      <c r="W3" s="8" t="s">
        <v>200</v>
      </c>
      <c r="X3" s="9" t="s">
        <v>198</v>
      </c>
      <c r="Y3" s="7" t="s">
        <v>2</v>
      </c>
      <c r="Z3" s="8" t="s">
        <v>200</v>
      </c>
      <c r="AA3" s="9" t="s">
        <v>198</v>
      </c>
      <c r="AB3" s="7" t="s">
        <v>2</v>
      </c>
      <c r="AC3" s="8" t="s">
        <v>200</v>
      </c>
      <c r="AD3" s="7" t="s">
        <v>2</v>
      </c>
      <c r="AE3" s="8" t="s">
        <v>200</v>
      </c>
      <c r="AF3" s="7" t="s">
        <v>2</v>
      </c>
      <c r="AG3" s="8" t="s">
        <v>200</v>
      </c>
      <c r="AH3" s="8" t="s">
        <v>4</v>
      </c>
      <c r="AI3" s="8" t="s">
        <v>5</v>
      </c>
      <c r="AJ3" s="51" t="s">
        <v>221</v>
      </c>
      <c r="AK3" s="51" t="s">
        <v>222</v>
      </c>
      <c r="AL3" s="8" t="s">
        <v>196</v>
      </c>
      <c r="AM3" s="8" t="s">
        <v>197</v>
      </c>
      <c r="AN3" s="54" t="s">
        <v>196</v>
      </c>
      <c r="AO3" s="8" t="s">
        <v>207</v>
      </c>
    </row>
    <row r="4" spans="1:41" x14ac:dyDescent="0.2">
      <c r="A4">
        <v>161</v>
      </c>
      <c r="B4" t="s">
        <v>6</v>
      </c>
      <c r="C4" s="83" t="s">
        <v>107</v>
      </c>
      <c r="D4" s="84" t="s">
        <v>168</v>
      </c>
      <c r="E4" s="23" t="s">
        <v>312</v>
      </c>
      <c r="F4" s="63">
        <v>920000</v>
      </c>
      <c r="G4" s="72">
        <v>52.129800000000003</v>
      </c>
      <c r="H4" s="73">
        <v>-0.242475</v>
      </c>
      <c r="I4" s="74">
        <f t="shared" ref="I4:I35" si="0">+AL4</f>
        <v>224</v>
      </c>
      <c r="J4" s="75">
        <v>27</v>
      </c>
      <c r="K4" s="14">
        <v>180000</v>
      </c>
      <c r="L4" s="32">
        <v>267</v>
      </c>
      <c r="M4" s="75">
        <v>24</v>
      </c>
      <c r="N4" s="14">
        <v>180000</v>
      </c>
      <c r="O4" s="6">
        <v>267</v>
      </c>
      <c r="P4" s="75">
        <v>21</v>
      </c>
      <c r="Q4" s="14">
        <v>180000</v>
      </c>
      <c r="R4" s="6">
        <v>267</v>
      </c>
      <c r="S4" s="75">
        <v>51</v>
      </c>
      <c r="T4" s="14">
        <v>170000</v>
      </c>
      <c r="U4" s="6">
        <v>279</v>
      </c>
      <c r="V4" s="75">
        <v>52</v>
      </c>
      <c r="W4" s="14">
        <v>170000</v>
      </c>
      <c r="X4" s="6">
        <v>267</v>
      </c>
      <c r="Y4" s="75">
        <v>48</v>
      </c>
      <c r="Z4" s="14">
        <v>170000</v>
      </c>
      <c r="AA4" s="6">
        <v>267</v>
      </c>
      <c r="AB4" s="81">
        <v>32</v>
      </c>
      <c r="AC4" s="60">
        <v>49600</v>
      </c>
      <c r="AD4" s="81">
        <v>34</v>
      </c>
      <c r="AE4" s="60">
        <v>8400</v>
      </c>
      <c r="AF4" s="92" t="s">
        <v>168</v>
      </c>
      <c r="AG4" s="69" t="s">
        <v>168</v>
      </c>
      <c r="AH4" s="17" t="s">
        <v>12</v>
      </c>
      <c r="AI4" t="s">
        <v>9</v>
      </c>
      <c r="AJ4" t="s">
        <v>108</v>
      </c>
      <c r="AK4" s="44" t="s">
        <v>276</v>
      </c>
      <c r="AL4" s="35">
        <f t="shared" ref="AL4:AL35" si="1">+MAX(L4,O4,R4,U4,X4,AA4)-AM4</f>
        <v>224</v>
      </c>
      <c r="AM4">
        <v>55</v>
      </c>
      <c r="AO4" s="44"/>
    </row>
    <row r="5" spans="1:41" x14ac:dyDescent="0.2">
      <c r="A5">
        <v>136</v>
      </c>
      <c r="B5" t="s">
        <v>6</v>
      </c>
      <c r="C5" s="83" t="s">
        <v>132</v>
      </c>
      <c r="D5" s="85" t="s">
        <v>168</v>
      </c>
      <c r="E5" s="23" t="s">
        <v>312</v>
      </c>
      <c r="F5" s="63">
        <v>440000</v>
      </c>
      <c r="G5" s="76">
        <v>52.004800000000003</v>
      </c>
      <c r="H5" s="50">
        <v>0.78567500000000001</v>
      </c>
      <c r="I5" s="45">
        <f t="shared" si="0"/>
        <v>115</v>
      </c>
      <c r="J5" s="75">
        <v>44</v>
      </c>
      <c r="K5" s="14">
        <v>100000</v>
      </c>
      <c r="L5" s="32">
        <v>176</v>
      </c>
      <c r="M5" s="75">
        <v>41</v>
      </c>
      <c r="N5" s="14">
        <v>100000</v>
      </c>
      <c r="O5" s="32">
        <v>164</v>
      </c>
      <c r="P5" s="75">
        <v>47</v>
      </c>
      <c r="Q5" s="14">
        <v>100000</v>
      </c>
      <c r="R5" s="6">
        <v>184</v>
      </c>
      <c r="S5" s="75">
        <v>58</v>
      </c>
      <c r="T5" s="14">
        <v>100000</v>
      </c>
      <c r="U5" s="6">
        <v>176</v>
      </c>
      <c r="V5" s="75">
        <v>60</v>
      </c>
      <c r="W5" s="14">
        <v>100000</v>
      </c>
      <c r="X5" s="6">
        <v>184</v>
      </c>
      <c r="Y5" s="75">
        <v>56</v>
      </c>
      <c r="Z5" s="14">
        <v>100000</v>
      </c>
      <c r="AA5" s="6">
        <v>184</v>
      </c>
      <c r="AB5" s="92" t="s">
        <v>168</v>
      </c>
      <c r="AC5" s="69" t="s">
        <v>168</v>
      </c>
      <c r="AD5" s="92" t="s">
        <v>168</v>
      </c>
      <c r="AE5" s="69" t="s">
        <v>168</v>
      </c>
      <c r="AF5" s="92" t="s">
        <v>168</v>
      </c>
      <c r="AG5" s="69" t="s">
        <v>168</v>
      </c>
      <c r="AH5" s="18" t="s">
        <v>17</v>
      </c>
      <c r="AI5" t="s">
        <v>9</v>
      </c>
      <c r="AJ5" t="s">
        <v>133</v>
      </c>
      <c r="AK5" s="44" t="s">
        <v>280</v>
      </c>
      <c r="AL5" s="35">
        <f t="shared" si="1"/>
        <v>115</v>
      </c>
      <c r="AM5">
        <v>69</v>
      </c>
      <c r="AO5" s="44"/>
    </row>
    <row r="6" spans="1:41" x14ac:dyDescent="0.2">
      <c r="A6">
        <v>132</v>
      </c>
      <c r="B6" t="s">
        <v>6</v>
      </c>
      <c r="C6" s="12" t="s">
        <v>130</v>
      </c>
      <c r="D6" s="21" t="s">
        <v>168</v>
      </c>
      <c r="E6" s="20" t="s">
        <v>312</v>
      </c>
      <c r="F6" s="62">
        <v>330000</v>
      </c>
      <c r="G6" s="42">
        <v>52.5184</v>
      </c>
      <c r="H6" s="48">
        <v>1.13944</v>
      </c>
      <c r="I6" s="45">
        <f t="shared" si="0"/>
        <v>145</v>
      </c>
      <c r="J6" s="75">
        <v>55</v>
      </c>
      <c r="K6" s="14">
        <v>100000</v>
      </c>
      <c r="L6" s="32">
        <v>215</v>
      </c>
      <c r="M6" s="75">
        <v>59</v>
      </c>
      <c r="N6" s="14">
        <v>100000</v>
      </c>
      <c r="O6" s="32">
        <v>215</v>
      </c>
      <c r="P6" s="75">
        <v>50</v>
      </c>
      <c r="Q6" s="14">
        <v>100000</v>
      </c>
      <c r="R6" s="32">
        <v>215</v>
      </c>
      <c r="S6" s="75">
        <v>42</v>
      </c>
      <c r="T6" s="14">
        <v>100000</v>
      </c>
      <c r="U6" s="32">
        <v>215</v>
      </c>
      <c r="V6" s="75">
        <v>45</v>
      </c>
      <c r="W6" s="14">
        <v>100000</v>
      </c>
      <c r="X6" s="32">
        <v>215</v>
      </c>
      <c r="Y6" s="75">
        <v>39</v>
      </c>
      <c r="Z6" s="14">
        <v>100000</v>
      </c>
      <c r="AA6" s="6">
        <v>215</v>
      </c>
      <c r="AB6" s="81">
        <v>31</v>
      </c>
      <c r="AC6" s="60">
        <v>27400</v>
      </c>
      <c r="AD6" s="81">
        <v>37</v>
      </c>
      <c r="AE6" s="60">
        <v>10000</v>
      </c>
      <c r="AF6" s="94">
        <v>57</v>
      </c>
      <c r="AG6" s="69">
        <v>10000</v>
      </c>
      <c r="AH6" s="17" t="s">
        <v>12</v>
      </c>
      <c r="AI6" t="s">
        <v>9</v>
      </c>
      <c r="AJ6" t="s">
        <v>131</v>
      </c>
      <c r="AK6" s="44" t="s">
        <v>281</v>
      </c>
      <c r="AL6" s="35">
        <f t="shared" si="1"/>
        <v>145</v>
      </c>
      <c r="AM6">
        <v>70</v>
      </c>
      <c r="AO6" s="44"/>
    </row>
    <row r="7" spans="1:41" x14ac:dyDescent="0.2">
      <c r="A7">
        <v>137</v>
      </c>
      <c r="B7" t="s">
        <v>6</v>
      </c>
      <c r="C7" s="83" t="s">
        <v>35</v>
      </c>
      <c r="D7" s="85" t="s">
        <v>168</v>
      </c>
      <c r="E7" s="23" t="s">
        <v>310</v>
      </c>
      <c r="F7" s="63">
        <v>120000</v>
      </c>
      <c r="G7" s="76">
        <v>54.773415999999997</v>
      </c>
      <c r="H7" s="50">
        <v>-3.0904669999999999</v>
      </c>
      <c r="I7" s="45">
        <f t="shared" si="0"/>
        <v>296</v>
      </c>
      <c r="J7" s="75">
        <v>25</v>
      </c>
      <c r="K7" s="14">
        <v>100000</v>
      </c>
      <c r="L7" s="41">
        <v>585</v>
      </c>
      <c r="M7" s="75">
        <v>28</v>
      </c>
      <c r="N7" s="14">
        <v>100000</v>
      </c>
      <c r="O7" s="37">
        <v>585</v>
      </c>
      <c r="P7" s="75">
        <v>30</v>
      </c>
      <c r="Q7" s="14">
        <v>100000</v>
      </c>
      <c r="R7" s="37">
        <v>585</v>
      </c>
      <c r="S7" s="75">
        <v>23</v>
      </c>
      <c r="T7" s="14">
        <v>50000</v>
      </c>
      <c r="U7" s="37">
        <v>578</v>
      </c>
      <c r="V7" s="75">
        <v>26</v>
      </c>
      <c r="W7" s="14">
        <v>50000</v>
      </c>
      <c r="X7" s="37">
        <v>578</v>
      </c>
      <c r="Y7" s="75">
        <v>29</v>
      </c>
      <c r="Z7" s="14">
        <v>50000</v>
      </c>
      <c r="AA7" s="37">
        <v>578</v>
      </c>
      <c r="AB7" s="94">
        <v>32</v>
      </c>
      <c r="AC7" s="69">
        <v>5400</v>
      </c>
      <c r="AD7" s="94">
        <v>35</v>
      </c>
      <c r="AE7" s="69">
        <v>3600</v>
      </c>
      <c r="AF7" s="92" t="s">
        <v>168</v>
      </c>
      <c r="AG7" s="69" t="s">
        <v>168</v>
      </c>
      <c r="AH7" s="15" t="s">
        <v>22</v>
      </c>
      <c r="AI7" t="s">
        <v>9</v>
      </c>
      <c r="AJ7" t="s">
        <v>36</v>
      </c>
      <c r="AK7" s="44" t="s">
        <v>236</v>
      </c>
      <c r="AL7" s="35">
        <f t="shared" si="1"/>
        <v>296</v>
      </c>
      <c r="AM7" s="35">
        <v>289</v>
      </c>
      <c r="AN7" s="35"/>
      <c r="AO7" s="36" t="s">
        <v>332</v>
      </c>
    </row>
    <row r="8" spans="1:41" x14ac:dyDescent="0.2">
      <c r="A8">
        <v>138</v>
      </c>
      <c r="B8" t="s">
        <v>6</v>
      </c>
      <c r="C8" s="83" t="s">
        <v>109</v>
      </c>
      <c r="D8" s="85" t="s">
        <v>168</v>
      </c>
      <c r="E8" s="23" t="s">
        <v>310</v>
      </c>
      <c r="F8" s="86">
        <v>24000</v>
      </c>
      <c r="G8" s="76">
        <v>55.555844</v>
      </c>
      <c r="H8" s="50">
        <v>-2.793202</v>
      </c>
      <c r="I8" s="45">
        <f t="shared" si="0"/>
        <v>230</v>
      </c>
      <c r="J8" s="75">
        <v>50</v>
      </c>
      <c r="K8" s="14">
        <v>10000</v>
      </c>
      <c r="L8" s="41">
        <v>518</v>
      </c>
      <c r="M8" s="75">
        <v>59</v>
      </c>
      <c r="N8" s="14">
        <v>10000</v>
      </c>
      <c r="O8" s="37">
        <v>518</v>
      </c>
      <c r="P8" s="75">
        <v>55</v>
      </c>
      <c r="Q8" s="14">
        <v>10000</v>
      </c>
      <c r="R8" s="37">
        <v>518</v>
      </c>
      <c r="S8" s="75">
        <v>57</v>
      </c>
      <c r="T8" s="14">
        <v>5000</v>
      </c>
      <c r="U8" s="41">
        <v>518</v>
      </c>
      <c r="V8" s="75">
        <v>53</v>
      </c>
      <c r="W8" s="14">
        <v>5000</v>
      </c>
      <c r="X8" s="41">
        <v>518</v>
      </c>
      <c r="Y8" s="75">
        <v>60</v>
      </c>
      <c r="Z8" s="14">
        <v>5000</v>
      </c>
      <c r="AA8" s="37">
        <v>518</v>
      </c>
      <c r="AB8" s="92"/>
      <c r="AC8" s="69"/>
      <c r="AD8" s="92"/>
      <c r="AE8" s="69"/>
      <c r="AF8" s="92"/>
      <c r="AG8" s="69"/>
      <c r="AH8" s="16" t="s">
        <v>8</v>
      </c>
      <c r="AI8" t="s">
        <v>9</v>
      </c>
      <c r="AJ8" t="s">
        <v>110</v>
      </c>
      <c r="AK8" s="44" t="s">
        <v>235</v>
      </c>
      <c r="AL8" s="35">
        <f t="shared" si="1"/>
        <v>230</v>
      </c>
      <c r="AM8" s="35">
        <v>288</v>
      </c>
      <c r="AN8" s="35"/>
      <c r="AO8" s="44"/>
    </row>
    <row r="9" spans="1:41" x14ac:dyDescent="0.2">
      <c r="A9">
        <v>141</v>
      </c>
      <c r="B9" t="s">
        <v>6</v>
      </c>
      <c r="C9" s="12" t="s">
        <v>117</v>
      </c>
      <c r="D9" s="21" t="s">
        <v>168</v>
      </c>
      <c r="E9" s="13" t="s">
        <v>311</v>
      </c>
      <c r="F9" s="100">
        <v>1870000</v>
      </c>
      <c r="G9" s="42">
        <v>52.6004</v>
      </c>
      <c r="H9" s="48">
        <v>-1.8345899999999999</v>
      </c>
      <c r="I9" s="45">
        <f t="shared" si="0"/>
        <v>226</v>
      </c>
      <c r="J9" s="75">
        <v>43</v>
      </c>
      <c r="K9" s="14">
        <v>200000</v>
      </c>
      <c r="L9" s="32">
        <v>395</v>
      </c>
      <c r="M9" s="75">
        <v>46</v>
      </c>
      <c r="N9" s="14">
        <v>200000</v>
      </c>
      <c r="O9" s="32">
        <v>395</v>
      </c>
      <c r="P9" s="75">
        <v>40</v>
      </c>
      <c r="Q9" s="14">
        <v>200000</v>
      </c>
      <c r="R9" s="32">
        <v>395</v>
      </c>
      <c r="S9" s="75">
        <v>42</v>
      </c>
      <c r="T9" s="14">
        <v>200000</v>
      </c>
      <c r="U9" s="32">
        <v>395</v>
      </c>
      <c r="V9" s="75">
        <v>45</v>
      </c>
      <c r="W9" s="14">
        <v>200000</v>
      </c>
      <c r="X9" s="32">
        <v>395</v>
      </c>
      <c r="Y9" s="75">
        <v>39</v>
      </c>
      <c r="Z9" s="14">
        <v>200000</v>
      </c>
      <c r="AA9" s="6">
        <v>395</v>
      </c>
      <c r="AB9" s="81">
        <v>33</v>
      </c>
      <c r="AC9" s="60">
        <v>89200</v>
      </c>
      <c r="AD9" s="81">
        <v>35</v>
      </c>
      <c r="AE9" s="60">
        <v>8300</v>
      </c>
      <c r="AF9" s="94">
        <v>51</v>
      </c>
      <c r="AG9" s="69">
        <v>10000</v>
      </c>
      <c r="AH9" s="1" t="s">
        <v>0</v>
      </c>
      <c r="AI9" t="s">
        <v>9</v>
      </c>
      <c r="AJ9" t="s">
        <v>118</v>
      </c>
      <c r="AK9" s="44" t="s">
        <v>231</v>
      </c>
      <c r="AL9" s="35">
        <f t="shared" si="1"/>
        <v>226</v>
      </c>
      <c r="AM9">
        <v>169</v>
      </c>
      <c r="AO9" s="36" t="s">
        <v>323</v>
      </c>
    </row>
    <row r="10" spans="1:41" x14ac:dyDescent="0.2">
      <c r="A10">
        <v>131.05000000000001</v>
      </c>
      <c r="C10" s="12" t="s">
        <v>134</v>
      </c>
      <c r="D10" s="21" t="s">
        <v>168</v>
      </c>
      <c r="E10" s="13" t="s">
        <v>311</v>
      </c>
      <c r="F10" s="101">
        <v>770000</v>
      </c>
      <c r="G10" s="42">
        <v>52.801200000000001</v>
      </c>
      <c r="H10" s="48">
        <v>-0.80147299999999999</v>
      </c>
      <c r="I10" s="45">
        <f t="shared" si="0"/>
        <v>285</v>
      </c>
      <c r="J10" s="75">
        <v>49</v>
      </c>
      <c r="K10" s="14">
        <v>50000</v>
      </c>
      <c r="L10" s="32">
        <v>418</v>
      </c>
      <c r="M10" s="75">
        <v>54</v>
      </c>
      <c r="N10" s="14">
        <v>50000</v>
      </c>
      <c r="O10" s="32">
        <v>418</v>
      </c>
      <c r="P10" s="75">
        <v>58</v>
      </c>
      <c r="Q10" s="14">
        <v>50000</v>
      </c>
      <c r="R10" s="32">
        <v>418</v>
      </c>
      <c r="S10" s="75">
        <v>29</v>
      </c>
      <c r="T10" s="14">
        <v>25000</v>
      </c>
      <c r="U10" s="32">
        <v>418</v>
      </c>
      <c r="V10" s="75">
        <v>56</v>
      </c>
      <c r="W10" s="14">
        <v>25000</v>
      </c>
      <c r="X10" s="32">
        <v>418</v>
      </c>
      <c r="Y10" s="75">
        <v>57</v>
      </c>
      <c r="Z10" s="14">
        <v>25000</v>
      </c>
      <c r="AA10" s="6">
        <v>418</v>
      </c>
      <c r="AB10" s="81">
        <v>31</v>
      </c>
      <c r="AC10" s="60"/>
      <c r="AD10" s="81">
        <v>37</v>
      </c>
      <c r="AE10" s="60"/>
      <c r="AF10" s="81">
        <v>26</v>
      </c>
      <c r="AG10" s="60"/>
      <c r="AH10" s="17" t="s">
        <v>12</v>
      </c>
      <c r="AI10" t="s">
        <v>9</v>
      </c>
      <c r="AJ10" t="s">
        <v>135</v>
      </c>
      <c r="AK10" t="s">
        <v>279</v>
      </c>
      <c r="AL10" s="35">
        <f t="shared" si="1"/>
        <v>285</v>
      </c>
      <c r="AM10">
        <v>133</v>
      </c>
      <c r="AO10" s="44" t="s">
        <v>320</v>
      </c>
    </row>
    <row r="11" spans="1:41" x14ac:dyDescent="0.2">
      <c r="A11">
        <v>131</v>
      </c>
      <c r="B11" t="s">
        <v>6</v>
      </c>
      <c r="C11" s="12" t="s">
        <v>91</v>
      </c>
      <c r="D11" s="34" t="s">
        <v>168</v>
      </c>
      <c r="E11" s="20" t="s">
        <v>311</v>
      </c>
      <c r="F11" s="100">
        <v>410000</v>
      </c>
      <c r="G11" s="42">
        <v>51.790300000000002</v>
      </c>
      <c r="H11" s="48">
        <v>-1.1793199999999999</v>
      </c>
      <c r="I11" s="45">
        <f t="shared" si="0"/>
        <v>159</v>
      </c>
      <c r="J11" s="75">
        <v>53</v>
      </c>
      <c r="K11" s="14">
        <v>100000</v>
      </c>
      <c r="L11" s="32">
        <v>277</v>
      </c>
      <c r="M11" s="75">
        <v>60</v>
      </c>
      <c r="N11" s="14">
        <v>100000</v>
      </c>
      <c r="O11" s="32">
        <v>289</v>
      </c>
      <c r="P11" s="75">
        <v>57</v>
      </c>
      <c r="Q11" s="14">
        <v>100000</v>
      </c>
      <c r="R11" s="32">
        <v>289</v>
      </c>
      <c r="S11" s="75">
        <v>50</v>
      </c>
      <c r="T11" s="91">
        <v>50000</v>
      </c>
      <c r="U11" s="32">
        <v>277</v>
      </c>
      <c r="V11" s="75">
        <v>59</v>
      </c>
      <c r="W11" s="91">
        <v>50000</v>
      </c>
      <c r="X11" s="32">
        <v>289</v>
      </c>
      <c r="Y11" s="75">
        <v>55</v>
      </c>
      <c r="Z11" s="91">
        <v>50000</v>
      </c>
      <c r="AA11" s="6">
        <v>289</v>
      </c>
      <c r="AB11" s="81">
        <v>31</v>
      </c>
      <c r="AC11" s="60">
        <v>16400</v>
      </c>
      <c r="AD11" s="81">
        <v>37</v>
      </c>
      <c r="AE11" s="60">
        <v>5800</v>
      </c>
      <c r="AF11" s="81">
        <v>51</v>
      </c>
      <c r="AG11" s="60">
        <v>10000</v>
      </c>
      <c r="AH11" s="17" t="s">
        <v>12</v>
      </c>
      <c r="AI11" t="s">
        <v>9</v>
      </c>
      <c r="AJ11" t="s">
        <v>92</v>
      </c>
      <c r="AK11" t="s">
        <v>275</v>
      </c>
      <c r="AL11" s="35">
        <f t="shared" si="1"/>
        <v>159</v>
      </c>
      <c r="AM11">
        <v>130</v>
      </c>
      <c r="AO11" s="36" t="s">
        <v>324</v>
      </c>
    </row>
    <row r="12" spans="1:41" x14ac:dyDescent="0.2">
      <c r="A12">
        <v>106.01</v>
      </c>
      <c r="C12" s="83" t="s">
        <v>285</v>
      </c>
      <c r="D12" s="84" t="s">
        <v>168</v>
      </c>
      <c r="E12" s="22" t="s">
        <v>311</v>
      </c>
      <c r="F12" s="86">
        <v>280000</v>
      </c>
      <c r="G12" s="76">
        <v>52.670200000000001</v>
      </c>
      <c r="H12" s="50">
        <v>-2.5515500000000002</v>
      </c>
      <c r="I12" s="45">
        <f t="shared" si="0"/>
        <v>47</v>
      </c>
      <c r="J12" s="75">
        <v>26</v>
      </c>
      <c r="K12" s="14">
        <v>20000</v>
      </c>
      <c r="L12" s="32">
        <v>436</v>
      </c>
      <c r="M12" s="75">
        <v>23</v>
      </c>
      <c r="N12" s="14">
        <v>20000</v>
      </c>
      <c r="O12" s="6">
        <v>436</v>
      </c>
      <c r="P12" s="75">
        <v>30</v>
      </c>
      <c r="Q12" s="14">
        <v>20000</v>
      </c>
      <c r="R12" s="6">
        <v>436</v>
      </c>
      <c r="S12" s="81">
        <v>41</v>
      </c>
      <c r="T12" s="14">
        <v>2000</v>
      </c>
      <c r="U12" s="6">
        <v>436</v>
      </c>
      <c r="V12" s="75">
        <v>44</v>
      </c>
      <c r="W12" s="5">
        <v>1000</v>
      </c>
      <c r="X12" s="6">
        <v>434</v>
      </c>
      <c r="Y12" s="75">
        <v>47</v>
      </c>
      <c r="Z12" s="5">
        <v>1000</v>
      </c>
      <c r="AA12" s="6">
        <v>434</v>
      </c>
      <c r="AB12" s="93"/>
      <c r="AC12" s="60"/>
      <c r="AD12" s="93"/>
      <c r="AE12" s="60"/>
      <c r="AF12" s="93"/>
      <c r="AG12" s="60"/>
      <c r="AH12" s="19" t="s">
        <v>14</v>
      </c>
      <c r="AI12" t="s">
        <v>9</v>
      </c>
      <c r="AJ12" t="s">
        <v>129</v>
      </c>
      <c r="AK12" t="s">
        <v>284</v>
      </c>
      <c r="AL12" s="35">
        <f t="shared" si="1"/>
        <v>47</v>
      </c>
      <c r="AM12">
        <v>389</v>
      </c>
    </row>
    <row r="13" spans="1:41" x14ac:dyDescent="0.2">
      <c r="A13">
        <v>129</v>
      </c>
      <c r="B13" t="s">
        <v>6</v>
      </c>
      <c r="C13" s="83" t="s">
        <v>100</v>
      </c>
      <c r="D13" s="84" t="s">
        <v>168</v>
      </c>
      <c r="E13" s="22" t="s">
        <v>311</v>
      </c>
      <c r="F13" s="86">
        <v>270000</v>
      </c>
      <c r="G13" s="76">
        <v>51.996899999999997</v>
      </c>
      <c r="H13" s="50">
        <v>-2.5403199999999999</v>
      </c>
      <c r="I13" s="45">
        <f t="shared" si="0"/>
        <v>133</v>
      </c>
      <c r="J13" s="75">
        <v>28</v>
      </c>
      <c r="K13" s="14">
        <v>20000</v>
      </c>
      <c r="L13" s="32">
        <v>337</v>
      </c>
      <c r="M13" s="75">
        <v>25</v>
      </c>
      <c r="N13" s="14">
        <v>20000</v>
      </c>
      <c r="O13" s="57">
        <v>337</v>
      </c>
      <c r="P13" s="75">
        <v>22</v>
      </c>
      <c r="Q13" s="14">
        <v>20000</v>
      </c>
      <c r="R13" s="57">
        <v>333</v>
      </c>
      <c r="S13" s="75">
        <v>21</v>
      </c>
      <c r="T13" s="14">
        <v>10000</v>
      </c>
      <c r="U13" s="32">
        <v>333</v>
      </c>
      <c r="V13" s="75">
        <v>24</v>
      </c>
      <c r="W13" s="14">
        <v>10000</v>
      </c>
      <c r="X13" s="32">
        <v>333</v>
      </c>
      <c r="Y13" s="75">
        <v>27</v>
      </c>
      <c r="Z13" s="14">
        <v>10000</v>
      </c>
      <c r="AA13" s="6">
        <v>333</v>
      </c>
      <c r="AB13" s="81">
        <v>32</v>
      </c>
      <c r="AC13" s="60"/>
      <c r="AD13" s="81">
        <v>34</v>
      </c>
      <c r="AE13" s="60"/>
      <c r="AF13" s="92" t="s">
        <v>168</v>
      </c>
      <c r="AG13" s="69" t="s">
        <v>168</v>
      </c>
      <c r="AH13" s="15" t="s">
        <v>22</v>
      </c>
      <c r="AI13" t="s">
        <v>9</v>
      </c>
      <c r="AJ13" t="s">
        <v>101</v>
      </c>
      <c r="AK13" t="s">
        <v>283</v>
      </c>
      <c r="AL13" s="35">
        <f t="shared" si="1"/>
        <v>133</v>
      </c>
      <c r="AM13">
        <v>204</v>
      </c>
    </row>
    <row r="14" spans="1:41" x14ac:dyDescent="0.2">
      <c r="A14">
        <v>119</v>
      </c>
      <c r="B14" t="s">
        <v>6</v>
      </c>
      <c r="C14" s="10" t="s">
        <v>123</v>
      </c>
      <c r="D14" s="13" t="s">
        <v>117</v>
      </c>
      <c r="E14" s="13" t="s">
        <v>311</v>
      </c>
      <c r="F14" s="100">
        <v>130000</v>
      </c>
      <c r="G14" s="42">
        <v>53.003100000000003</v>
      </c>
      <c r="H14" s="48">
        <v>-2.1459899999999998</v>
      </c>
      <c r="I14" s="45">
        <f t="shared" si="0"/>
        <v>50</v>
      </c>
      <c r="J14" s="75">
        <v>24</v>
      </c>
      <c r="K14" s="14">
        <v>2000</v>
      </c>
      <c r="L14" s="32">
        <v>241</v>
      </c>
      <c r="M14" s="75">
        <v>27</v>
      </c>
      <c r="N14" s="14">
        <v>2000</v>
      </c>
      <c r="O14" s="32">
        <v>241</v>
      </c>
      <c r="P14" s="75">
        <v>21</v>
      </c>
      <c r="Q14" s="14">
        <v>2000</v>
      </c>
      <c r="R14" s="32">
        <v>241</v>
      </c>
      <c r="S14" s="75">
        <v>25</v>
      </c>
      <c r="T14" s="14">
        <v>1000</v>
      </c>
      <c r="U14" s="32">
        <v>241</v>
      </c>
      <c r="V14" s="75">
        <v>22</v>
      </c>
      <c r="W14" s="14">
        <v>1000</v>
      </c>
      <c r="X14" s="32">
        <v>241</v>
      </c>
      <c r="Y14" s="75">
        <v>28</v>
      </c>
      <c r="Z14" s="14">
        <v>1000</v>
      </c>
      <c r="AA14" s="6">
        <v>241</v>
      </c>
      <c r="AB14" s="93"/>
      <c r="AC14" s="60"/>
      <c r="AD14" s="93"/>
      <c r="AE14" s="60"/>
      <c r="AF14" s="93"/>
      <c r="AG14" s="60"/>
      <c r="AH14" s="15" t="s">
        <v>22</v>
      </c>
      <c r="AI14" t="s">
        <v>25</v>
      </c>
      <c r="AJ14" t="s">
        <v>124</v>
      </c>
      <c r="AK14" t="s">
        <v>302</v>
      </c>
      <c r="AL14" s="35">
        <f t="shared" si="1"/>
        <v>50</v>
      </c>
      <c r="AM14">
        <v>191</v>
      </c>
    </row>
    <row r="15" spans="1:41" x14ac:dyDescent="0.2">
      <c r="A15">
        <v>118</v>
      </c>
      <c r="B15" t="s">
        <v>6</v>
      </c>
      <c r="C15" s="10" t="s">
        <v>119</v>
      </c>
      <c r="D15" s="13" t="s">
        <v>117</v>
      </c>
      <c r="E15" s="13" t="s">
        <v>311</v>
      </c>
      <c r="F15" s="100">
        <v>83000</v>
      </c>
      <c r="G15" s="42">
        <v>52.468299999999999</v>
      </c>
      <c r="H15" s="48">
        <v>-2.12507</v>
      </c>
      <c r="I15" s="45">
        <f t="shared" si="0"/>
        <v>49</v>
      </c>
      <c r="J15" s="75">
        <v>60</v>
      </c>
      <c r="K15" s="14">
        <v>2000</v>
      </c>
      <c r="L15" s="32">
        <v>180</v>
      </c>
      <c r="M15" s="75">
        <v>57</v>
      </c>
      <c r="N15" s="14">
        <v>2000</v>
      </c>
      <c r="O15" s="32">
        <v>180</v>
      </c>
      <c r="P15" s="75">
        <v>53</v>
      </c>
      <c r="Q15" s="14">
        <v>2000</v>
      </c>
      <c r="R15" s="32">
        <v>180</v>
      </c>
      <c r="S15" s="75">
        <v>50</v>
      </c>
      <c r="T15" s="14">
        <v>2000</v>
      </c>
      <c r="U15" s="32">
        <v>180</v>
      </c>
      <c r="V15" s="75">
        <v>59</v>
      </c>
      <c r="W15" s="14">
        <v>2000</v>
      </c>
      <c r="X15" s="32">
        <v>180</v>
      </c>
      <c r="Y15" s="75">
        <v>55</v>
      </c>
      <c r="Z15" s="14">
        <v>2000</v>
      </c>
      <c r="AA15" s="6">
        <v>180</v>
      </c>
      <c r="AB15" s="93"/>
      <c r="AC15" s="60"/>
      <c r="AD15" s="93"/>
      <c r="AE15" s="60"/>
      <c r="AF15" s="93"/>
      <c r="AG15" s="60"/>
      <c r="AH15" s="16" t="s">
        <v>8</v>
      </c>
      <c r="AI15" t="s">
        <v>25</v>
      </c>
      <c r="AJ15" t="s">
        <v>120</v>
      </c>
      <c r="AK15" t="s">
        <v>299</v>
      </c>
      <c r="AL15" s="35">
        <f t="shared" si="1"/>
        <v>49</v>
      </c>
      <c r="AM15">
        <v>131</v>
      </c>
    </row>
    <row r="16" spans="1:41" x14ac:dyDescent="0.2">
      <c r="A16">
        <v>145</v>
      </c>
      <c r="B16" t="s">
        <v>6</v>
      </c>
      <c r="C16" s="87" t="s">
        <v>136</v>
      </c>
      <c r="D16" s="23" t="s">
        <v>134</v>
      </c>
      <c r="E16" s="22" t="s">
        <v>311</v>
      </c>
      <c r="F16" s="88">
        <v>74000</v>
      </c>
      <c r="G16" s="76">
        <v>52.986499999999999</v>
      </c>
      <c r="H16" s="50">
        <v>-1.2521800000000001</v>
      </c>
      <c r="I16" s="45">
        <f t="shared" si="0"/>
        <v>49</v>
      </c>
      <c r="J16" s="75">
        <v>27</v>
      </c>
      <c r="K16" s="14">
        <v>400</v>
      </c>
      <c r="L16" s="32">
        <v>181</v>
      </c>
      <c r="M16" s="75">
        <v>24</v>
      </c>
      <c r="N16" s="14">
        <v>400</v>
      </c>
      <c r="O16" s="57">
        <v>181</v>
      </c>
      <c r="P16" s="75">
        <v>21</v>
      </c>
      <c r="Q16" s="14">
        <v>400</v>
      </c>
      <c r="R16" s="6">
        <v>181</v>
      </c>
      <c r="S16" s="75">
        <v>51</v>
      </c>
      <c r="T16" s="14">
        <v>40</v>
      </c>
      <c r="U16" s="6">
        <v>181</v>
      </c>
      <c r="V16" s="75">
        <v>52</v>
      </c>
      <c r="W16" s="5">
        <v>40</v>
      </c>
      <c r="X16" s="6">
        <v>178</v>
      </c>
      <c r="Y16" s="75">
        <v>48</v>
      </c>
      <c r="Z16" s="5">
        <v>40</v>
      </c>
      <c r="AA16" s="6">
        <v>181</v>
      </c>
      <c r="AB16" s="92" t="s">
        <v>168</v>
      </c>
      <c r="AC16" s="69" t="s">
        <v>168</v>
      </c>
      <c r="AD16" s="92" t="s">
        <v>168</v>
      </c>
      <c r="AE16" s="69" t="s">
        <v>168</v>
      </c>
      <c r="AF16" s="81">
        <v>50</v>
      </c>
      <c r="AG16" s="60"/>
      <c r="AH16" s="17" t="s">
        <v>12</v>
      </c>
      <c r="AI16" t="s">
        <v>25</v>
      </c>
      <c r="AJ16" t="s">
        <v>137</v>
      </c>
      <c r="AK16" s="44" t="s">
        <v>295</v>
      </c>
      <c r="AL16" s="35">
        <f t="shared" si="1"/>
        <v>49</v>
      </c>
      <c r="AM16">
        <v>132</v>
      </c>
      <c r="AO16" s="36" t="s">
        <v>322</v>
      </c>
    </row>
    <row r="17" spans="1:41" x14ac:dyDescent="0.2">
      <c r="A17">
        <v>103.35</v>
      </c>
      <c r="C17" s="10" t="s">
        <v>127</v>
      </c>
      <c r="D17" s="20" t="s">
        <v>117</v>
      </c>
      <c r="E17" s="20" t="s">
        <v>311</v>
      </c>
      <c r="F17" s="100">
        <v>58000</v>
      </c>
      <c r="G17" s="42">
        <v>52.115499999999997</v>
      </c>
      <c r="H17" s="48">
        <v>-2.3314499999999998</v>
      </c>
      <c r="I17" s="45">
        <f t="shared" si="0"/>
        <v>42</v>
      </c>
      <c r="J17" s="75">
        <v>53</v>
      </c>
      <c r="K17" s="14">
        <v>400</v>
      </c>
      <c r="L17" s="32">
        <v>207</v>
      </c>
      <c r="M17" s="75">
        <v>57</v>
      </c>
      <c r="N17" s="14">
        <v>400</v>
      </c>
      <c r="O17" s="32">
        <v>207</v>
      </c>
      <c r="P17" s="75">
        <v>60</v>
      </c>
      <c r="Q17" s="14">
        <v>400</v>
      </c>
      <c r="R17" s="32">
        <v>207</v>
      </c>
      <c r="S17" s="75">
        <v>50</v>
      </c>
      <c r="T17" s="14">
        <v>400</v>
      </c>
      <c r="U17" s="32">
        <v>207</v>
      </c>
      <c r="V17" s="75">
        <v>59</v>
      </c>
      <c r="W17" s="14">
        <v>400</v>
      </c>
      <c r="X17" s="32">
        <v>202</v>
      </c>
      <c r="Y17" s="75">
        <v>55</v>
      </c>
      <c r="Z17" s="14">
        <v>400</v>
      </c>
      <c r="AA17" s="6">
        <v>202</v>
      </c>
      <c r="AB17" s="92" t="s">
        <v>168</v>
      </c>
      <c r="AC17" s="69" t="s">
        <v>168</v>
      </c>
      <c r="AD17" s="92" t="s">
        <v>168</v>
      </c>
      <c r="AE17" s="69" t="s">
        <v>168</v>
      </c>
      <c r="AF17" s="92" t="s">
        <v>168</v>
      </c>
      <c r="AG17" s="69" t="s">
        <v>168</v>
      </c>
      <c r="AH17" s="16" t="s">
        <v>8</v>
      </c>
      <c r="AI17" t="s">
        <v>25</v>
      </c>
      <c r="AJ17" t="s">
        <v>128</v>
      </c>
      <c r="AK17" t="s">
        <v>306</v>
      </c>
      <c r="AL17" s="35">
        <f t="shared" si="1"/>
        <v>42</v>
      </c>
      <c r="AM17">
        <v>165</v>
      </c>
    </row>
    <row r="18" spans="1:41" x14ac:dyDescent="0.2">
      <c r="A18">
        <v>103.02</v>
      </c>
      <c r="C18" s="87" t="s">
        <v>125</v>
      </c>
      <c r="D18" s="23" t="s">
        <v>117</v>
      </c>
      <c r="E18" s="22" t="s">
        <v>311</v>
      </c>
      <c r="F18" s="86">
        <v>38000</v>
      </c>
      <c r="G18" s="76">
        <v>52.081499999999998</v>
      </c>
      <c r="H18" s="50">
        <v>-1.7285200000000001</v>
      </c>
      <c r="I18" s="45">
        <f t="shared" si="0"/>
        <v>17</v>
      </c>
      <c r="J18" s="75">
        <v>26</v>
      </c>
      <c r="K18" s="14">
        <v>1260</v>
      </c>
      <c r="L18" s="32">
        <v>277</v>
      </c>
      <c r="M18" s="75">
        <v>23</v>
      </c>
      <c r="N18" s="14">
        <v>1260</v>
      </c>
      <c r="O18" s="6">
        <v>277</v>
      </c>
      <c r="P18" s="75">
        <v>30</v>
      </c>
      <c r="Q18" s="14">
        <v>1260</v>
      </c>
      <c r="R18" s="6">
        <v>277</v>
      </c>
      <c r="S18" s="75">
        <v>41</v>
      </c>
      <c r="T18" s="14">
        <v>1260</v>
      </c>
      <c r="U18" s="6">
        <v>277</v>
      </c>
      <c r="V18" s="75">
        <v>44</v>
      </c>
      <c r="W18" s="14">
        <v>1260</v>
      </c>
      <c r="X18" s="6">
        <v>267</v>
      </c>
      <c r="Y18" s="75">
        <v>47</v>
      </c>
      <c r="Z18" s="14">
        <v>1260</v>
      </c>
      <c r="AA18" s="6">
        <v>267</v>
      </c>
      <c r="AB18" s="92" t="s">
        <v>168</v>
      </c>
      <c r="AC18" s="69" t="s">
        <v>168</v>
      </c>
      <c r="AD18" s="92" t="s">
        <v>168</v>
      </c>
      <c r="AE18" s="69" t="s">
        <v>168</v>
      </c>
      <c r="AF18" s="92" t="s">
        <v>168</v>
      </c>
      <c r="AG18" s="69" t="s">
        <v>168</v>
      </c>
      <c r="AH18" s="19" t="s">
        <v>14</v>
      </c>
      <c r="AI18" t="s">
        <v>25</v>
      </c>
      <c r="AJ18" t="s">
        <v>126</v>
      </c>
      <c r="AK18" t="s">
        <v>305</v>
      </c>
      <c r="AL18" s="35">
        <f t="shared" si="1"/>
        <v>17</v>
      </c>
      <c r="AM18">
        <v>260</v>
      </c>
    </row>
    <row r="19" spans="1:41" x14ac:dyDescent="0.2">
      <c r="A19">
        <v>103.06</v>
      </c>
      <c r="C19" s="89" t="s">
        <v>121</v>
      </c>
      <c r="D19" s="23" t="s">
        <v>117</v>
      </c>
      <c r="E19" s="22" t="s">
        <v>311</v>
      </c>
      <c r="F19" s="86">
        <v>30000</v>
      </c>
      <c r="G19" s="76">
        <v>52.354999999999997</v>
      </c>
      <c r="H19" s="50">
        <v>-2.0777700000000001</v>
      </c>
      <c r="I19" s="45">
        <f t="shared" si="0"/>
        <v>51</v>
      </c>
      <c r="J19" s="75">
        <v>26</v>
      </c>
      <c r="K19" s="14">
        <v>400</v>
      </c>
      <c r="L19" s="32">
        <v>199</v>
      </c>
      <c r="M19" s="75">
        <v>23</v>
      </c>
      <c r="N19" s="14">
        <v>400</v>
      </c>
      <c r="O19" s="6">
        <v>199</v>
      </c>
      <c r="P19" s="75">
        <v>30</v>
      </c>
      <c r="Q19" s="14">
        <v>400</v>
      </c>
      <c r="R19" s="6">
        <v>199</v>
      </c>
      <c r="S19" s="75">
        <v>41</v>
      </c>
      <c r="T19" s="14">
        <v>400</v>
      </c>
      <c r="U19" s="6">
        <v>199</v>
      </c>
      <c r="V19" s="75">
        <v>44</v>
      </c>
      <c r="W19" s="14">
        <v>400</v>
      </c>
      <c r="X19" s="6">
        <v>199</v>
      </c>
      <c r="Y19" s="75">
        <v>47</v>
      </c>
      <c r="Z19" s="14">
        <v>400</v>
      </c>
      <c r="AA19" s="6">
        <v>199</v>
      </c>
      <c r="AB19" s="92" t="s">
        <v>168</v>
      </c>
      <c r="AC19" s="69" t="s">
        <v>168</v>
      </c>
      <c r="AD19" s="92" t="s">
        <v>168</v>
      </c>
      <c r="AE19" s="69" t="s">
        <v>168</v>
      </c>
      <c r="AF19" s="92" t="s">
        <v>168</v>
      </c>
      <c r="AG19" s="69" t="s">
        <v>168</v>
      </c>
      <c r="AH19" s="19" t="s">
        <v>14</v>
      </c>
      <c r="AI19" t="s">
        <v>25</v>
      </c>
      <c r="AJ19" t="s">
        <v>122</v>
      </c>
      <c r="AK19" t="s">
        <v>300</v>
      </c>
      <c r="AL19" s="35">
        <f t="shared" si="1"/>
        <v>51</v>
      </c>
      <c r="AM19">
        <v>148</v>
      </c>
    </row>
    <row r="20" spans="1:41" x14ac:dyDescent="0.2">
      <c r="A20">
        <v>203.07</v>
      </c>
      <c r="C20" s="12" t="s">
        <v>40</v>
      </c>
      <c r="D20" s="21" t="s">
        <v>168</v>
      </c>
      <c r="E20" s="13" t="s">
        <v>177</v>
      </c>
      <c r="F20" s="100">
        <v>4490000</v>
      </c>
      <c r="G20" s="42">
        <v>51.424190000000003</v>
      </c>
      <c r="H20" s="48">
        <v>-7.4989E-2</v>
      </c>
      <c r="I20" s="45">
        <f t="shared" si="0"/>
        <v>211</v>
      </c>
      <c r="J20" s="75">
        <v>23</v>
      </c>
      <c r="K20" s="14">
        <v>200000</v>
      </c>
      <c r="L20" s="32">
        <v>321</v>
      </c>
      <c r="M20" s="75">
        <v>26</v>
      </c>
      <c r="N20" s="14">
        <v>200000</v>
      </c>
      <c r="O20" s="32">
        <v>321</v>
      </c>
      <c r="P20" s="75">
        <v>30</v>
      </c>
      <c r="Q20" s="14">
        <v>200000</v>
      </c>
      <c r="R20" s="32">
        <v>321</v>
      </c>
      <c r="S20" s="75">
        <v>25</v>
      </c>
      <c r="T20" s="14">
        <v>200000</v>
      </c>
      <c r="U20" s="32">
        <v>321</v>
      </c>
      <c r="V20" s="75">
        <v>22</v>
      </c>
      <c r="W20" s="14">
        <v>200000</v>
      </c>
      <c r="X20" s="32">
        <v>321</v>
      </c>
      <c r="Y20" s="75">
        <v>28</v>
      </c>
      <c r="Z20" s="14">
        <v>200000</v>
      </c>
      <c r="AA20" s="6">
        <v>321</v>
      </c>
      <c r="AB20" s="81">
        <v>33</v>
      </c>
      <c r="AC20" s="60">
        <v>43100</v>
      </c>
      <c r="AD20" s="81">
        <v>35</v>
      </c>
      <c r="AE20" s="60">
        <v>13500</v>
      </c>
      <c r="AF20" s="81">
        <v>29</v>
      </c>
      <c r="AG20" s="60">
        <v>20000</v>
      </c>
      <c r="AH20" s="15" t="s">
        <v>22</v>
      </c>
      <c r="AI20" t="s">
        <v>9</v>
      </c>
      <c r="AJ20" t="s">
        <v>41</v>
      </c>
      <c r="AK20" s="44" t="s">
        <v>223</v>
      </c>
      <c r="AL20" s="35">
        <f t="shared" si="1"/>
        <v>211</v>
      </c>
      <c r="AM20">
        <v>110</v>
      </c>
      <c r="AO20" s="36" t="s">
        <v>328</v>
      </c>
    </row>
    <row r="21" spans="1:41" x14ac:dyDescent="0.2">
      <c r="A21">
        <v>103</v>
      </c>
      <c r="B21" t="s">
        <v>6</v>
      </c>
      <c r="C21" s="10" t="s">
        <v>44</v>
      </c>
      <c r="D21" s="13" t="s">
        <v>40</v>
      </c>
      <c r="E21" s="13" t="s">
        <v>177</v>
      </c>
      <c r="F21" s="100">
        <v>74000</v>
      </c>
      <c r="G21" s="42">
        <v>51.728700000000003</v>
      </c>
      <c r="H21" s="48">
        <v>-0.42604399999999998</v>
      </c>
      <c r="I21" s="45">
        <f t="shared" si="0"/>
        <v>92</v>
      </c>
      <c r="J21" s="75">
        <v>44</v>
      </c>
      <c r="K21" s="14">
        <v>2000</v>
      </c>
      <c r="L21" s="32">
        <v>219</v>
      </c>
      <c r="M21" s="75">
        <v>41</v>
      </c>
      <c r="N21" s="14">
        <v>2000</v>
      </c>
      <c r="O21" s="32">
        <v>211</v>
      </c>
      <c r="P21" s="75">
        <v>47</v>
      </c>
      <c r="Q21" s="14">
        <v>2000</v>
      </c>
      <c r="R21" s="32">
        <v>219</v>
      </c>
      <c r="S21" s="75">
        <v>50</v>
      </c>
      <c r="T21" s="14">
        <v>2000</v>
      </c>
      <c r="U21" s="32">
        <v>219</v>
      </c>
      <c r="V21" s="75">
        <v>59</v>
      </c>
      <c r="W21" s="14">
        <v>2000</v>
      </c>
      <c r="X21" s="32">
        <v>229</v>
      </c>
      <c r="Y21" s="75">
        <v>55</v>
      </c>
      <c r="Z21" s="14">
        <v>2000</v>
      </c>
      <c r="AA21" s="6">
        <v>229</v>
      </c>
      <c r="AB21" s="93"/>
      <c r="AC21" s="60"/>
      <c r="AD21" s="93"/>
      <c r="AE21" s="60"/>
      <c r="AF21" s="93"/>
      <c r="AG21" s="60"/>
      <c r="AH21" s="18" t="s">
        <v>17</v>
      </c>
      <c r="AI21" t="s">
        <v>25</v>
      </c>
      <c r="AJ21" t="s">
        <v>45</v>
      </c>
      <c r="AK21" s="44" t="s">
        <v>291</v>
      </c>
      <c r="AL21" s="35">
        <f t="shared" si="1"/>
        <v>92</v>
      </c>
      <c r="AM21">
        <v>137</v>
      </c>
    </row>
    <row r="22" spans="1:41" x14ac:dyDescent="0.2">
      <c r="A22">
        <v>135</v>
      </c>
      <c r="B22" t="s">
        <v>6</v>
      </c>
      <c r="C22" s="10" t="s">
        <v>46</v>
      </c>
      <c r="D22" s="20" t="s">
        <v>40</v>
      </c>
      <c r="E22" s="13" t="s">
        <v>177</v>
      </c>
      <c r="F22" s="100">
        <v>70000</v>
      </c>
      <c r="G22" s="42">
        <v>51.254199999999997</v>
      </c>
      <c r="H22" s="48">
        <v>-0.20011100000000001</v>
      </c>
      <c r="I22" s="45">
        <f t="shared" si="0"/>
        <v>59</v>
      </c>
      <c r="J22" s="75">
        <v>60</v>
      </c>
      <c r="K22" s="14">
        <v>2000</v>
      </c>
      <c r="L22" s="32">
        <v>291</v>
      </c>
      <c r="M22" s="75">
        <v>57</v>
      </c>
      <c r="N22" s="14">
        <v>2000</v>
      </c>
      <c r="O22" s="32">
        <v>291</v>
      </c>
      <c r="P22" s="75">
        <v>53</v>
      </c>
      <c r="Q22" s="14">
        <v>2000</v>
      </c>
      <c r="R22" s="32">
        <v>291</v>
      </c>
      <c r="S22" s="75">
        <v>21</v>
      </c>
      <c r="T22" s="14">
        <v>2000</v>
      </c>
      <c r="U22" s="32">
        <v>291</v>
      </c>
      <c r="V22" s="75">
        <v>24</v>
      </c>
      <c r="W22" s="14">
        <v>2000</v>
      </c>
      <c r="X22" s="32">
        <v>277</v>
      </c>
      <c r="Y22" s="75">
        <v>27</v>
      </c>
      <c r="Z22" s="14">
        <v>2000</v>
      </c>
      <c r="AA22" s="6">
        <v>277</v>
      </c>
      <c r="AB22" s="93"/>
      <c r="AC22" s="60"/>
      <c r="AD22" s="93"/>
      <c r="AE22" s="60"/>
      <c r="AF22" s="93"/>
      <c r="AG22" s="60"/>
      <c r="AH22" s="17" t="s">
        <v>12</v>
      </c>
      <c r="AI22" t="s">
        <v>25</v>
      </c>
      <c r="AJ22" t="s">
        <v>47</v>
      </c>
      <c r="AK22" s="44" t="s">
        <v>290</v>
      </c>
      <c r="AL22" s="35">
        <f t="shared" si="1"/>
        <v>59</v>
      </c>
      <c r="AM22">
        <v>232</v>
      </c>
    </row>
    <row r="23" spans="1:41" x14ac:dyDescent="0.2">
      <c r="A23">
        <v>110.08</v>
      </c>
      <c r="C23" s="10" t="s">
        <v>42</v>
      </c>
      <c r="D23" s="20" t="s">
        <v>40</v>
      </c>
      <c r="E23" s="13" t="s">
        <v>177</v>
      </c>
      <c r="F23" s="100">
        <v>48000</v>
      </c>
      <c r="G23" s="42">
        <v>51.228299999999997</v>
      </c>
      <c r="H23" s="50">
        <v>-0.60501899999999997</v>
      </c>
      <c r="I23" s="45">
        <f t="shared" si="0"/>
        <v>36</v>
      </c>
      <c r="J23" s="75">
        <v>43</v>
      </c>
      <c r="K23" s="50">
        <v>2000</v>
      </c>
      <c r="L23" s="32">
        <v>173</v>
      </c>
      <c r="M23" s="75">
        <v>46</v>
      </c>
      <c r="N23" s="14">
        <v>2000</v>
      </c>
      <c r="O23" s="32">
        <v>173</v>
      </c>
      <c r="P23" s="75">
        <v>40</v>
      </c>
      <c r="Q23" s="14">
        <v>2000</v>
      </c>
      <c r="R23" s="32">
        <v>173</v>
      </c>
      <c r="S23" s="75">
        <v>48</v>
      </c>
      <c r="T23" s="14">
        <v>2000</v>
      </c>
      <c r="U23" s="32">
        <v>173</v>
      </c>
      <c r="V23" s="75">
        <v>52</v>
      </c>
      <c r="W23" s="14">
        <v>2000</v>
      </c>
      <c r="X23" s="32">
        <v>173</v>
      </c>
      <c r="Y23" s="75">
        <v>49</v>
      </c>
      <c r="Z23" s="14">
        <v>2000</v>
      </c>
      <c r="AA23" s="6">
        <v>169</v>
      </c>
      <c r="AB23" s="93"/>
      <c r="AC23" s="60"/>
      <c r="AD23" s="93"/>
      <c r="AE23" s="60"/>
      <c r="AF23" s="93"/>
      <c r="AG23" s="60"/>
      <c r="AH23" s="1" t="s">
        <v>0</v>
      </c>
      <c r="AI23" t="s">
        <v>25</v>
      </c>
      <c r="AJ23" t="s">
        <v>43</v>
      </c>
      <c r="AK23" s="44" t="s">
        <v>293</v>
      </c>
      <c r="AL23" s="35">
        <f t="shared" si="1"/>
        <v>36</v>
      </c>
      <c r="AM23">
        <v>137</v>
      </c>
    </row>
    <row r="24" spans="1:41" x14ac:dyDescent="0.2">
      <c r="A24" s="58">
        <v>110.07</v>
      </c>
      <c r="B24" s="58"/>
      <c r="C24" s="12" t="s">
        <v>48</v>
      </c>
      <c r="D24" s="21" t="s">
        <v>168</v>
      </c>
      <c r="E24" s="96" t="s">
        <v>329</v>
      </c>
      <c r="F24" s="100">
        <v>440000</v>
      </c>
      <c r="G24" s="42">
        <v>54.607661</v>
      </c>
      <c r="H24" s="48">
        <v>-6.0092319999999999</v>
      </c>
      <c r="I24" s="45">
        <f t="shared" si="0"/>
        <v>153</v>
      </c>
      <c r="J24" s="75">
        <v>27</v>
      </c>
      <c r="K24" s="5">
        <v>100000</v>
      </c>
      <c r="L24" s="6">
        <v>505</v>
      </c>
      <c r="M24" s="75">
        <v>21</v>
      </c>
      <c r="N24" s="5">
        <v>100000</v>
      </c>
      <c r="O24" s="6">
        <v>505</v>
      </c>
      <c r="P24" s="75">
        <v>24</v>
      </c>
      <c r="Q24" s="5">
        <v>100000</v>
      </c>
      <c r="R24" s="6">
        <v>505</v>
      </c>
      <c r="S24" s="75">
        <v>23</v>
      </c>
      <c r="T24" s="5">
        <v>50000</v>
      </c>
      <c r="U24" s="6">
        <v>505</v>
      </c>
      <c r="V24" s="75">
        <v>26</v>
      </c>
      <c r="W24" s="5">
        <v>50000</v>
      </c>
      <c r="X24" s="6">
        <v>521</v>
      </c>
      <c r="Y24" s="75">
        <v>29</v>
      </c>
      <c r="Z24" s="5">
        <v>50000</v>
      </c>
      <c r="AA24" s="6">
        <v>521</v>
      </c>
      <c r="AB24" s="81">
        <v>33</v>
      </c>
      <c r="AC24" s="60">
        <v>12400</v>
      </c>
      <c r="AD24" s="81">
        <v>34</v>
      </c>
      <c r="AE24" s="60">
        <v>3400</v>
      </c>
      <c r="AF24" s="81">
        <v>30</v>
      </c>
      <c r="AG24" s="60">
        <v>5000</v>
      </c>
      <c r="AH24" s="103" t="s">
        <v>22</v>
      </c>
      <c r="AI24" s="5" t="s">
        <v>9</v>
      </c>
      <c r="AJ24" s="5" t="s">
        <v>49</v>
      </c>
      <c r="AK24" s="5"/>
      <c r="AL24" s="47">
        <f t="shared" si="1"/>
        <v>153</v>
      </c>
      <c r="AM24" s="5">
        <v>368</v>
      </c>
      <c r="AN24" s="5"/>
      <c r="AO24" s="104" t="s">
        <v>326</v>
      </c>
    </row>
    <row r="25" spans="1:41" x14ac:dyDescent="0.2">
      <c r="A25">
        <v>106.06</v>
      </c>
      <c r="C25" s="12" t="s">
        <v>52</v>
      </c>
      <c r="D25" s="21" t="s">
        <v>168</v>
      </c>
      <c r="E25" s="96" t="s">
        <v>329</v>
      </c>
      <c r="F25" s="100">
        <v>45000</v>
      </c>
      <c r="G25" s="42">
        <v>55.109037999999998</v>
      </c>
      <c r="H25" s="48">
        <v>-6.8857840000000001</v>
      </c>
      <c r="I25" s="45">
        <f t="shared" si="0"/>
        <v>37</v>
      </c>
      <c r="J25" s="75">
        <v>50</v>
      </c>
      <c r="K25" s="5">
        <v>20000</v>
      </c>
      <c r="L25" s="6">
        <v>393</v>
      </c>
      <c r="M25" s="75">
        <v>59</v>
      </c>
      <c r="N25" s="5">
        <v>20000</v>
      </c>
      <c r="O25" s="6">
        <v>393</v>
      </c>
      <c r="P25" s="75">
        <v>55</v>
      </c>
      <c r="Q25" s="14">
        <v>20000</v>
      </c>
      <c r="R25" s="6">
        <v>393</v>
      </c>
      <c r="S25" s="75">
        <v>54</v>
      </c>
      <c r="T25" s="14">
        <v>10000</v>
      </c>
      <c r="U25" s="6">
        <v>393</v>
      </c>
      <c r="V25" s="75">
        <v>58</v>
      </c>
      <c r="W25" s="5">
        <v>10000</v>
      </c>
      <c r="X25" s="6">
        <v>393</v>
      </c>
      <c r="Y25" s="75">
        <v>49</v>
      </c>
      <c r="Z25" s="5">
        <v>10000</v>
      </c>
      <c r="AA25" s="6">
        <v>393</v>
      </c>
      <c r="AB25" s="92" t="s">
        <v>168</v>
      </c>
      <c r="AC25" s="69" t="s">
        <v>168</v>
      </c>
      <c r="AD25" s="92" t="s">
        <v>168</v>
      </c>
      <c r="AE25" s="69" t="s">
        <v>168</v>
      </c>
      <c r="AF25" s="92" t="s">
        <v>168</v>
      </c>
      <c r="AG25" s="69" t="s">
        <v>168</v>
      </c>
      <c r="AH25" s="16" t="s">
        <v>8</v>
      </c>
      <c r="AI25" t="s">
        <v>9</v>
      </c>
      <c r="AJ25" t="s">
        <v>53</v>
      </c>
      <c r="AL25" s="35">
        <f t="shared" si="1"/>
        <v>37</v>
      </c>
      <c r="AM25">
        <v>356</v>
      </c>
    </row>
    <row r="26" spans="1:41" x14ac:dyDescent="0.2">
      <c r="A26">
        <v>106.15</v>
      </c>
      <c r="C26" s="12" t="s">
        <v>50</v>
      </c>
      <c r="D26" s="34" t="s">
        <v>168</v>
      </c>
      <c r="E26" s="96" t="s">
        <v>329</v>
      </c>
      <c r="F26" s="100">
        <v>36000</v>
      </c>
      <c r="G26" s="42">
        <v>54.422995</v>
      </c>
      <c r="H26" s="48">
        <v>-7.4612249999999998</v>
      </c>
      <c r="I26" s="45">
        <f t="shared" si="0"/>
        <v>61</v>
      </c>
      <c r="J26" s="75">
        <v>28</v>
      </c>
      <c r="K26" s="5">
        <v>20000</v>
      </c>
      <c r="L26" s="6">
        <v>370</v>
      </c>
      <c r="M26" s="75">
        <v>22</v>
      </c>
      <c r="N26" s="5">
        <v>20000</v>
      </c>
      <c r="O26" s="6">
        <v>370</v>
      </c>
      <c r="P26" s="75">
        <v>25</v>
      </c>
      <c r="Q26" s="14">
        <v>20000</v>
      </c>
      <c r="R26" s="6">
        <v>370</v>
      </c>
      <c r="S26" s="75">
        <v>21</v>
      </c>
      <c r="T26" s="14">
        <v>2000</v>
      </c>
      <c r="U26" s="6">
        <v>370</v>
      </c>
      <c r="V26" s="75">
        <v>24</v>
      </c>
      <c r="W26" s="5">
        <v>2000</v>
      </c>
      <c r="X26" s="6">
        <v>370</v>
      </c>
      <c r="Y26" s="75">
        <v>27</v>
      </c>
      <c r="Z26" s="5">
        <v>2000</v>
      </c>
      <c r="AA26" s="6">
        <v>370</v>
      </c>
      <c r="AB26" s="92" t="s">
        <v>168</v>
      </c>
      <c r="AC26" s="69" t="s">
        <v>168</v>
      </c>
      <c r="AD26" s="92" t="s">
        <v>168</v>
      </c>
      <c r="AE26" s="69" t="s">
        <v>168</v>
      </c>
      <c r="AF26" s="81">
        <v>30</v>
      </c>
      <c r="AG26" s="60">
        <v>2000</v>
      </c>
      <c r="AH26" s="15" t="s">
        <v>22</v>
      </c>
      <c r="AI26" t="s">
        <v>9</v>
      </c>
      <c r="AJ26" t="s">
        <v>51</v>
      </c>
      <c r="AL26" s="35">
        <f t="shared" si="1"/>
        <v>61</v>
      </c>
      <c r="AM26">
        <v>309</v>
      </c>
      <c r="AO26" s="36" t="s">
        <v>327</v>
      </c>
    </row>
    <row r="27" spans="1:41" x14ac:dyDescent="0.2">
      <c r="A27">
        <v>106</v>
      </c>
      <c r="B27" t="s">
        <v>6</v>
      </c>
      <c r="C27" s="12" t="s">
        <v>93</v>
      </c>
      <c r="D27" s="21" t="s">
        <v>168</v>
      </c>
      <c r="E27" s="13" t="s">
        <v>174</v>
      </c>
      <c r="F27" s="100">
        <v>700000</v>
      </c>
      <c r="G27" s="42">
        <v>54.868000000000002</v>
      </c>
      <c r="H27" s="48">
        <v>-1.77094</v>
      </c>
      <c r="I27" s="45">
        <f t="shared" si="0"/>
        <v>145</v>
      </c>
      <c r="J27" s="75">
        <v>58</v>
      </c>
      <c r="K27" s="14">
        <v>100000</v>
      </c>
      <c r="L27" s="32">
        <v>450</v>
      </c>
      <c r="M27" s="75">
        <v>54</v>
      </c>
      <c r="N27" s="14">
        <v>100000</v>
      </c>
      <c r="O27" s="32">
        <v>450</v>
      </c>
      <c r="P27" s="75">
        <v>49</v>
      </c>
      <c r="Q27" s="14">
        <v>100000</v>
      </c>
      <c r="R27" s="32">
        <v>450</v>
      </c>
      <c r="S27" s="75">
        <v>50</v>
      </c>
      <c r="T27" s="14">
        <v>50000</v>
      </c>
      <c r="U27" s="32">
        <v>450</v>
      </c>
      <c r="V27" s="75">
        <v>59</v>
      </c>
      <c r="W27" s="14">
        <v>50000</v>
      </c>
      <c r="X27" s="32">
        <v>450</v>
      </c>
      <c r="Y27" s="75">
        <v>55</v>
      </c>
      <c r="Z27" s="14">
        <v>50000</v>
      </c>
      <c r="AA27" s="32">
        <v>450</v>
      </c>
      <c r="AB27" s="75">
        <v>33</v>
      </c>
      <c r="AC27" s="79">
        <v>33800</v>
      </c>
      <c r="AD27" s="75">
        <v>34</v>
      </c>
      <c r="AE27" s="79">
        <v>9500</v>
      </c>
      <c r="AF27" s="75">
        <v>56</v>
      </c>
      <c r="AG27" s="79">
        <v>5000</v>
      </c>
      <c r="AH27" s="16" t="s">
        <v>8</v>
      </c>
      <c r="AI27" t="s">
        <v>9</v>
      </c>
      <c r="AJ27" t="s">
        <v>94</v>
      </c>
      <c r="AK27" s="44" t="s">
        <v>262</v>
      </c>
      <c r="AL27" s="35">
        <f t="shared" si="1"/>
        <v>145</v>
      </c>
      <c r="AM27">
        <v>305</v>
      </c>
      <c r="AO27" s="36" t="s">
        <v>325</v>
      </c>
    </row>
    <row r="28" spans="1:41" x14ac:dyDescent="0.2">
      <c r="A28" s="1">
        <v>110</v>
      </c>
      <c r="B28" s="1" t="s">
        <v>6</v>
      </c>
      <c r="C28" s="12" t="s">
        <v>195</v>
      </c>
      <c r="D28" s="21" t="s">
        <v>168</v>
      </c>
      <c r="E28" s="13" t="s">
        <v>174</v>
      </c>
      <c r="F28" s="100">
        <v>570000</v>
      </c>
      <c r="G28" s="42">
        <v>54.3583</v>
      </c>
      <c r="H28" s="48">
        <v>-1.1505700000000001</v>
      </c>
      <c r="I28" s="45">
        <f t="shared" si="0"/>
        <v>309</v>
      </c>
      <c r="J28" s="75">
        <v>26</v>
      </c>
      <c r="K28" s="14">
        <v>100000</v>
      </c>
      <c r="L28" s="32">
        <v>687</v>
      </c>
      <c r="M28" s="75">
        <v>29</v>
      </c>
      <c r="N28" s="14">
        <v>100000</v>
      </c>
      <c r="O28" s="32">
        <v>690</v>
      </c>
      <c r="P28" s="75">
        <v>23</v>
      </c>
      <c r="Q28" s="14">
        <v>100000</v>
      </c>
      <c r="R28" s="32">
        <v>690</v>
      </c>
      <c r="S28" s="75">
        <v>43</v>
      </c>
      <c r="T28" s="14">
        <v>50000</v>
      </c>
      <c r="U28" s="32">
        <v>690</v>
      </c>
      <c r="V28" s="75">
        <v>46</v>
      </c>
      <c r="W28" s="14">
        <v>50000</v>
      </c>
      <c r="X28" s="32">
        <v>690</v>
      </c>
      <c r="Y28" s="75">
        <v>40</v>
      </c>
      <c r="Z28" s="14">
        <v>50000</v>
      </c>
      <c r="AA28" s="32">
        <v>687</v>
      </c>
      <c r="AB28" s="81">
        <v>31</v>
      </c>
      <c r="AC28" s="60">
        <v>18500</v>
      </c>
      <c r="AD28" s="81">
        <v>37</v>
      </c>
      <c r="AE28" s="60">
        <v>5000</v>
      </c>
      <c r="AF28" s="92" t="s">
        <v>168</v>
      </c>
      <c r="AG28" s="69" t="s">
        <v>168</v>
      </c>
      <c r="AH28" s="19" t="s">
        <v>14</v>
      </c>
      <c r="AI28" t="s">
        <v>9</v>
      </c>
      <c r="AJ28" t="s">
        <v>15</v>
      </c>
      <c r="AK28" t="s">
        <v>270</v>
      </c>
      <c r="AL28" s="35">
        <f t="shared" si="1"/>
        <v>309</v>
      </c>
      <c r="AM28">
        <v>381</v>
      </c>
    </row>
    <row r="29" spans="1:41" x14ac:dyDescent="0.2">
      <c r="A29">
        <v>134.02000000000001</v>
      </c>
      <c r="C29" s="10" t="s">
        <v>97</v>
      </c>
      <c r="D29" s="20" t="s">
        <v>93</v>
      </c>
      <c r="E29" s="20" t="s">
        <v>174</v>
      </c>
      <c r="F29" s="100">
        <v>34000</v>
      </c>
      <c r="G29" s="42">
        <v>54.977400000000003</v>
      </c>
      <c r="H29" s="48">
        <v>-1.66408</v>
      </c>
      <c r="I29" s="45">
        <f t="shared" si="0"/>
        <v>51</v>
      </c>
      <c r="J29" s="75">
        <v>27</v>
      </c>
      <c r="K29" s="5">
        <v>400</v>
      </c>
      <c r="L29" s="6">
        <v>170</v>
      </c>
      <c r="M29" s="75">
        <v>24</v>
      </c>
      <c r="N29" s="5">
        <v>400</v>
      </c>
      <c r="O29" s="6">
        <v>170</v>
      </c>
      <c r="P29" s="75">
        <v>21</v>
      </c>
      <c r="Q29" s="14">
        <v>400</v>
      </c>
      <c r="R29" s="6">
        <v>170</v>
      </c>
      <c r="S29" s="75">
        <v>25</v>
      </c>
      <c r="T29" s="14">
        <v>400</v>
      </c>
      <c r="U29" s="6">
        <v>170</v>
      </c>
      <c r="V29" s="75">
        <v>22</v>
      </c>
      <c r="W29" s="5">
        <v>400</v>
      </c>
      <c r="X29" s="6">
        <v>170</v>
      </c>
      <c r="Y29" s="75">
        <v>28</v>
      </c>
      <c r="Z29" s="5">
        <v>400</v>
      </c>
      <c r="AA29" s="6">
        <v>163</v>
      </c>
      <c r="AB29" s="81">
        <v>31</v>
      </c>
      <c r="AC29" s="60">
        <v>80</v>
      </c>
      <c r="AD29" s="81">
        <v>37</v>
      </c>
      <c r="AE29" s="60">
        <v>80</v>
      </c>
      <c r="AF29" s="92" t="s">
        <v>168</v>
      </c>
      <c r="AG29" s="69" t="s">
        <v>168</v>
      </c>
      <c r="AH29" s="15" t="s">
        <v>22</v>
      </c>
      <c r="AI29" t="s">
        <v>25</v>
      </c>
      <c r="AJ29" t="s">
        <v>98</v>
      </c>
      <c r="AK29" t="s">
        <v>287</v>
      </c>
      <c r="AL29" s="35">
        <f t="shared" si="1"/>
        <v>51</v>
      </c>
      <c r="AM29">
        <v>119</v>
      </c>
    </row>
    <row r="30" spans="1:41" x14ac:dyDescent="0.2">
      <c r="A30" s="58">
        <v>134</v>
      </c>
      <c r="B30" s="58" t="s">
        <v>6</v>
      </c>
      <c r="C30" s="12" t="s">
        <v>95</v>
      </c>
      <c r="D30" s="34" t="s">
        <v>168</v>
      </c>
      <c r="E30" s="20" t="s">
        <v>174</v>
      </c>
      <c r="F30" s="100">
        <v>29000</v>
      </c>
      <c r="G30" s="42">
        <v>55.531199999999998</v>
      </c>
      <c r="H30" s="48">
        <v>-1.8352299999999999</v>
      </c>
      <c r="I30" s="45">
        <f t="shared" si="0"/>
        <v>157</v>
      </c>
      <c r="J30" s="75">
        <v>45</v>
      </c>
      <c r="K30" s="14">
        <v>20000</v>
      </c>
      <c r="L30" s="32">
        <v>348</v>
      </c>
      <c r="M30" s="75">
        <v>42</v>
      </c>
      <c r="N30" s="14">
        <v>20000</v>
      </c>
      <c r="O30" s="32">
        <v>348</v>
      </c>
      <c r="P30" s="75">
        <v>39</v>
      </c>
      <c r="Q30" s="14">
        <v>20000</v>
      </c>
      <c r="R30" s="32">
        <v>348</v>
      </c>
      <c r="S30" s="75">
        <v>41</v>
      </c>
      <c r="T30" s="14">
        <v>10000</v>
      </c>
      <c r="U30" s="32">
        <v>348</v>
      </c>
      <c r="V30" s="75">
        <v>44</v>
      </c>
      <c r="W30" s="14">
        <v>10000</v>
      </c>
      <c r="X30" s="32">
        <v>348</v>
      </c>
      <c r="Y30" s="75">
        <v>47</v>
      </c>
      <c r="Z30" s="14">
        <v>10000</v>
      </c>
      <c r="AA30" s="6">
        <v>348</v>
      </c>
      <c r="AB30" s="92" t="s">
        <v>168</v>
      </c>
      <c r="AC30" s="69" t="s">
        <v>168</v>
      </c>
      <c r="AD30" s="92" t="s">
        <v>168</v>
      </c>
      <c r="AE30" s="69" t="s">
        <v>168</v>
      </c>
      <c r="AF30" s="92" t="s">
        <v>168</v>
      </c>
      <c r="AG30" s="69" t="s">
        <v>168</v>
      </c>
      <c r="AH30" s="1" t="s">
        <v>0</v>
      </c>
      <c r="AI30" t="s">
        <v>9</v>
      </c>
      <c r="AJ30" t="s">
        <v>96</v>
      </c>
      <c r="AK30" t="s">
        <v>271</v>
      </c>
      <c r="AL30" s="35">
        <f t="shared" si="1"/>
        <v>157</v>
      </c>
      <c r="AM30">
        <v>191</v>
      </c>
    </row>
    <row r="31" spans="1:41" x14ac:dyDescent="0.2">
      <c r="A31">
        <v>148</v>
      </c>
      <c r="B31" t="s">
        <v>6</v>
      </c>
      <c r="C31" s="83" t="s">
        <v>178</v>
      </c>
      <c r="D31" s="84" t="s">
        <v>168</v>
      </c>
      <c r="E31" s="23" t="s">
        <v>179</v>
      </c>
      <c r="F31" s="63">
        <v>2690000</v>
      </c>
      <c r="G31" s="76">
        <v>53.625615000000003</v>
      </c>
      <c r="H31" s="50">
        <v>-2.5148299999999999</v>
      </c>
      <c r="I31" s="45">
        <f t="shared" si="0"/>
        <v>296</v>
      </c>
      <c r="J31" s="75">
        <v>50</v>
      </c>
      <c r="K31" s="79">
        <v>100000</v>
      </c>
      <c r="L31" s="41">
        <v>734</v>
      </c>
      <c r="M31" s="75">
        <v>59</v>
      </c>
      <c r="N31" s="79">
        <v>100000</v>
      </c>
      <c r="O31" s="37">
        <v>712</v>
      </c>
      <c r="P31" s="75">
        <v>54</v>
      </c>
      <c r="Q31" s="79">
        <v>100000</v>
      </c>
      <c r="R31" s="37">
        <v>712</v>
      </c>
      <c r="S31" s="75">
        <v>58</v>
      </c>
      <c r="T31" s="79">
        <v>100000</v>
      </c>
      <c r="U31" s="41">
        <v>682</v>
      </c>
      <c r="V31" s="75">
        <v>49</v>
      </c>
      <c r="W31" s="79">
        <v>100000</v>
      </c>
      <c r="X31" s="41">
        <v>650</v>
      </c>
      <c r="Y31" s="75">
        <v>55</v>
      </c>
      <c r="Z31" s="79">
        <v>100000</v>
      </c>
      <c r="AA31" s="37">
        <v>650</v>
      </c>
      <c r="AB31" s="94">
        <v>31</v>
      </c>
      <c r="AC31" s="69">
        <v>25700</v>
      </c>
      <c r="AD31" s="94">
        <v>37</v>
      </c>
      <c r="AE31" s="69">
        <v>14000</v>
      </c>
      <c r="AF31" s="94">
        <v>56</v>
      </c>
      <c r="AG31" s="69">
        <v>1000</v>
      </c>
      <c r="AH31" s="17" t="s">
        <v>12</v>
      </c>
      <c r="AI31" t="s">
        <v>9</v>
      </c>
      <c r="AJ31" t="s">
        <v>154</v>
      </c>
      <c r="AK31" s="44" t="s">
        <v>227</v>
      </c>
      <c r="AL31" s="35">
        <f t="shared" si="1"/>
        <v>296</v>
      </c>
      <c r="AM31" s="35">
        <v>438</v>
      </c>
      <c r="AN31" s="47"/>
      <c r="AO31" s="36" t="s">
        <v>333</v>
      </c>
    </row>
    <row r="32" spans="1:41" x14ac:dyDescent="0.2">
      <c r="A32">
        <v>154</v>
      </c>
      <c r="B32" t="s">
        <v>6</v>
      </c>
      <c r="C32" s="87" t="s">
        <v>155</v>
      </c>
      <c r="D32" s="22" t="s">
        <v>178</v>
      </c>
      <c r="E32" s="23" t="s">
        <v>179</v>
      </c>
      <c r="F32" s="63">
        <v>52000</v>
      </c>
      <c r="G32" s="76">
        <v>54.089370000000002</v>
      </c>
      <c r="H32" s="50">
        <v>-2.7801119999999999</v>
      </c>
      <c r="I32" s="45">
        <f t="shared" si="0"/>
        <v>95</v>
      </c>
      <c r="J32" s="75">
        <v>27</v>
      </c>
      <c r="K32" s="14">
        <v>2000</v>
      </c>
      <c r="L32" s="41">
        <v>184</v>
      </c>
      <c r="M32" s="75">
        <v>24</v>
      </c>
      <c r="N32" s="14">
        <v>2000</v>
      </c>
      <c r="O32" s="37">
        <v>184</v>
      </c>
      <c r="P32" s="75">
        <v>21</v>
      </c>
      <c r="Q32" s="14">
        <v>2000</v>
      </c>
      <c r="R32" s="37">
        <v>184</v>
      </c>
      <c r="S32" s="75">
        <v>25</v>
      </c>
      <c r="T32" s="14">
        <v>2000</v>
      </c>
      <c r="U32" s="41">
        <v>184</v>
      </c>
      <c r="V32" s="75">
        <v>28</v>
      </c>
      <c r="W32" s="14">
        <v>2000</v>
      </c>
      <c r="X32" s="41">
        <v>184</v>
      </c>
      <c r="Y32" s="75">
        <v>22</v>
      </c>
      <c r="Z32" s="14">
        <v>2000</v>
      </c>
      <c r="AA32" s="37">
        <v>184</v>
      </c>
      <c r="AB32" s="92"/>
      <c r="AC32" s="69"/>
      <c r="AD32" s="92"/>
      <c r="AE32" s="69"/>
      <c r="AF32" s="92"/>
      <c r="AG32" s="69"/>
      <c r="AH32" s="15" t="s">
        <v>22</v>
      </c>
      <c r="AI32" t="s">
        <v>25</v>
      </c>
      <c r="AJ32" t="s">
        <v>156</v>
      </c>
      <c r="AK32" s="44" t="s">
        <v>243</v>
      </c>
      <c r="AL32" s="35">
        <f t="shared" si="1"/>
        <v>95</v>
      </c>
      <c r="AM32" s="35">
        <v>89</v>
      </c>
      <c r="AN32" s="35"/>
    </row>
    <row r="33" spans="1:41" x14ac:dyDescent="0.2">
      <c r="C33" s="87" t="s">
        <v>161</v>
      </c>
      <c r="D33" s="22" t="s">
        <v>178</v>
      </c>
      <c r="E33" s="23" t="s">
        <v>179</v>
      </c>
      <c r="F33" s="63">
        <v>45000</v>
      </c>
      <c r="G33" s="76">
        <v>53.349876999999999</v>
      </c>
      <c r="H33" s="50">
        <v>-3.0312920000000001</v>
      </c>
      <c r="I33" s="45">
        <f t="shared" si="0"/>
        <v>43</v>
      </c>
      <c r="J33" s="75">
        <v>28</v>
      </c>
      <c r="K33" s="14">
        <v>560</v>
      </c>
      <c r="L33" s="102">
        <v>109</v>
      </c>
      <c r="M33" s="75">
        <v>25</v>
      </c>
      <c r="N33" s="14">
        <v>560</v>
      </c>
      <c r="O33" s="47">
        <v>109</v>
      </c>
      <c r="P33" s="75">
        <v>22</v>
      </c>
      <c r="Q33" s="14">
        <v>560</v>
      </c>
      <c r="R33" s="47">
        <v>109</v>
      </c>
      <c r="S33" s="75">
        <v>23</v>
      </c>
      <c r="T33" s="14">
        <v>560</v>
      </c>
      <c r="U33" s="102">
        <v>109</v>
      </c>
      <c r="V33" s="75">
        <v>26</v>
      </c>
      <c r="W33" s="14">
        <v>560</v>
      </c>
      <c r="X33" s="102">
        <v>109</v>
      </c>
      <c r="Y33" s="75">
        <v>29</v>
      </c>
      <c r="Z33" s="14">
        <v>560</v>
      </c>
      <c r="AA33" s="37">
        <v>109</v>
      </c>
      <c r="AB33" s="92"/>
      <c r="AC33" s="69"/>
      <c r="AD33" s="92"/>
      <c r="AE33" s="69"/>
      <c r="AF33" s="92"/>
      <c r="AG33" s="69"/>
      <c r="AH33" s="15" t="s">
        <v>22</v>
      </c>
      <c r="AI33" t="s">
        <v>25</v>
      </c>
      <c r="AJ33" t="s">
        <v>162</v>
      </c>
      <c r="AK33" s="44" t="s">
        <v>229</v>
      </c>
      <c r="AL33" s="35">
        <f t="shared" si="1"/>
        <v>43</v>
      </c>
      <c r="AM33" s="35">
        <v>66</v>
      </c>
      <c r="AN33" s="35"/>
    </row>
    <row r="34" spans="1:41" x14ac:dyDescent="0.2">
      <c r="A34">
        <v>123</v>
      </c>
      <c r="B34" t="s">
        <v>6</v>
      </c>
      <c r="C34" s="87" t="s">
        <v>157</v>
      </c>
      <c r="D34" s="22" t="s">
        <v>178</v>
      </c>
      <c r="E34" s="23" t="s">
        <v>179</v>
      </c>
      <c r="F34" s="63">
        <v>45000</v>
      </c>
      <c r="G34" s="78">
        <v>53.841887999999997</v>
      </c>
      <c r="H34" s="50">
        <v>-2.2660499999999999</v>
      </c>
      <c r="I34" s="45">
        <f t="shared" si="0"/>
        <v>51</v>
      </c>
      <c r="J34" s="75">
        <v>28</v>
      </c>
      <c r="K34" s="14">
        <v>100</v>
      </c>
      <c r="L34" s="41">
        <v>326</v>
      </c>
      <c r="M34" s="75">
        <v>25</v>
      </c>
      <c r="N34" s="14">
        <v>100</v>
      </c>
      <c r="O34" s="37">
        <v>326</v>
      </c>
      <c r="P34" s="75">
        <v>22</v>
      </c>
      <c r="Q34" s="14">
        <v>100</v>
      </c>
      <c r="R34" s="37">
        <v>326</v>
      </c>
      <c r="S34" s="75">
        <v>27</v>
      </c>
      <c r="T34" s="14">
        <v>100</v>
      </c>
      <c r="U34" s="41">
        <v>326</v>
      </c>
      <c r="V34" s="75">
        <v>21</v>
      </c>
      <c r="W34" s="14">
        <v>100</v>
      </c>
      <c r="X34" s="41">
        <v>326</v>
      </c>
      <c r="Y34" s="75">
        <v>24</v>
      </c>
      <c r="Z34" s="14">
        <v>100</v>
      </c>
      <c r="AA34" s="37">
        <v>326</v>
      </c>
      <c r="AB34" s="92"/>
      <c r="AC34" s="69"/>
      <c r="AD34" s="92"/>
      <c r="AE34" s="69"/>
      <c r="AF34" s="92"/>
      <c r="AG34" s="69"/>
      <c r="AH34" s="15" t="s">
        <v>22</v>
      </c>
      <c r="AI34" t="s">
        <v>25</v>
      </c>
      <c r="AJ34" t="s">
        <v>158</v>
      </c>
      <c r="AK34" s="44" t="s">
        <v>244</v>
      </c>
      <c r="AL34" s="35">
        <f t="shared" si="1"/>
        <v>51</v>
      </c>
      <c r="AM34" s="35">
        <v>275</v>
      </c>
      <c r="AN34" s="35"/>
    </row>
    <row r="35" spans="1:41" x14ac:dyDescent="0.2">
      <c r="A35">
        <v>112</v>
      </c>
      <c r="B35" t="s">
        <v>6</v>
      </c>
      <c r="C35" s="87" t="s">
        <v>159</v>
      </c>
      <c r="D35" s="23" t="s">
        <v>178</v>
      </c>
      <c r="E35" s="23" t="s">
        <v>179</v>
      </c>
      <c r="F35" s="63">
        <v>11000</v>
      </c>
      <c r="G35" s="76">
        <v>53.541609000000001</v>
      </c>
      <c r="H35" s="50">
        <v>-2.0205799999999998</v>
      </c>
      <c r="I35" s="45">
        <f t="shared" si="0"/>
        <v>51</v>
      </c>
      <c r="J35" s="75">
        <v>45</v>
      </c>
      <c r="K35" s="14">
        <v>400</v>
      </c>
      <c r="L35" s="41">
        <v>398</v>
      </c>
      <c r="M35" s="75">
        <v>49</v>
      </c>
      <c r="N35" s="14">
        <v>400</v>
      </c>
      <c r="O35" s="37">
        <v>398</v>
      </c>
      <c r="P35" s="75">
        <v>42</v>
      </c>
      <c r="Q35" s="14">
        <v>400</v>
      </c>
      <c r="R35" s="37">
        <v>398</v>
      </c>
      <c r="S35" s="75">
        <v>51</v>
      </c>
      <c r="T35" s="14">
        <v>400</v>
      </c>
      <c r="U35" s="41">
        <v>398</v>
      </c>
      <c r="V35" s="75">
        <v>52</v>
      </c>
      <c r="W35" s="14">
        <v>400</v>
      </c>
      <c r="X35" s="41">
        <v>398</v>
      </c>
      <c r="Y35" s="75">
        <v>48</v>
      </c>
      <c r="Z35" s="14">
        <v>400</v>
      </c>
      <c r="AA35" s="37">
        <v>398</v>
      </c>
      <c r="AB35" s="92"/>
      <c r="AC35" s="69"/>
      <c r="AD35" s="92"/>
      <c r="AE35" s="69"/>
      <c r="AF35" s="92"/>
      <c r="AG35" s="69"/>
      <c r="AH35" s="1" t="s">
        <v>0</v>
      </c>
      <c r="AI35" t="s">
        <v>25</v>
      </c>
      <c r="AJ35" t="s">
        <v>160</v>
      </c>
      <c r="AK35" s="44" t="s">
        <v>245</v>
      </c>
      <c r="AL35" s="35">
        <f t="shared" si="1"/>
        <v>51</v>
      </c>
      <c r="AM35" s="35">
        <v>347</v>
      </c>
      <c r="AN35" s="35"/>
    </row>
    <row r="36" spans="1:41" x14ac:dyDescent="0.2">
      <c r="A36">
        <v>153</v>
      </c>
      <c r="B36" t="s">
        <v>6</v>
      </c>
      <c r="C36" s="12" t="s">
        <v>102</v>
      </c>
      <c r="D36" s="34" t="s">
        <v>168</v>
      </c>
      <c r="E36" s="23" t="s">
        <v>172</v>
      </c>
      <c r="F36" s="63">
        <v>620000</v>
      </c>
      <c r="G36" s="42">
        <v>50.676577000000002</v>
      </c>
      <c r="H36" s="48">
        <v>-1.3686320000000001</v>
      </c>
      <c r="I36" s="45">
        <f t="shared" ref="I36:I64" si="2">+AL36</f>
        <v>120</v>
      </c>
      <c r="J36" s="75">
        <v>24</v>
      </c>
      <c r="K36" s="14">
        <v>200000</v>
      </c>
      <c r="L36" s="32">
        <v>257</v>
      </c>
      <c r="M36" s="75">
        <v>27</v>
      </c>
      <c r="N36" s="14">
        <v>200000</v>
      </c>
      <c r="O36" s="32">
        <v>257</v>
      </c>
      <c r="P36" s="75">
        <v>21</v>
      </c>
      <c r="Q36" s="14">
        <v>200000</v>
      </c>
      <c r="R36" s="6">
        <v>257</v>
      </c>
      <c r="S36" s="75">
        <v>25</v>
      </c>
      <c r="T36" s="14">
        <v>200000</v>
      </c>
      <c r="U36" s="6">
        <v>257</v>
      </c>
      <c r="V36" s="75">
        <v>22</v>
      </c>
      <c r="W36" s="14">
        <v>200000</v>
      </c>
      <c r="X36" s="6">
        <v>257</v>
      </c>
      <c r="Y36" s="75">
        <v>28</v>
      </c>
      <c r="Z36" s="14">
        <v>200000</v>
      </c>
      <c r="AA36" s="6">
        <v>257</v>
      </c>
      <c r="AB36" s="93"/>
      <c r="AC36" s="60"/>
      <c r="AD36" s="93"/>
      <c r="AE36" s="60"/>
      <c r="AF36" s="93"/>
      <c r="AG36" s="60"/>
      <c r="AH36" s="15" t="s">
        <v>22</v>
      </c>
      <c r="AI36" s="44" t="s">
        <v>316</v>
      </c>
      <c r="AJ36" t="s">
        <v>103</v>
      </c>
      <c r="AK36" s="44" t="s">
        <v>269</v>
      </c>
      <c r="AL36" s="35">
        <f t="shared" ref="AL36:AL67" si="3">+MAX(L36,O36,R36,U36,X36,AA36)-AM36</f>
        <v>120</v>
      </c>
      <c r="AM36">
        <v>137</v>
      </c>
      <c r="AN36">
        <v>142</v>
      </c>
      <c r="AO36" s="44" t="s">
        <v>317</v>
      </c>
    </row>
    <row r="37" spans="1:41" x14ac:dyDescent="0.2">
      <c r="A37">
        <v>147</v>
      </c>
      <c r="B37" t="s">
        <v>6</v>
      </c>
      <c r="C37" s="12" t="s">
        <v>78</v>
      </c>
      <c r="D37" s="21" t="s">
        <v>168</v>
      </c>
      <c r="E37" s="23" t="s">
        <v>172</v>
      </c>
      <c r="F37" s="63">
        <v>470000</v>
      </c>
      <c r="G37" s="42">
        <v>51.307899999999997</v>
      </c>
      <c r="H37" s="48">
        <v>-1.24533</v>
      </c>
      <c r="I37" s="45">
        <f t="shared" si="2"/>
        <v>123</v>
      </c>
      <c r="J37" s="75">
        <v>45</v>
      </c>
      <c r="K37" s="14">
        <v>50000</v>
      </c>
      <c r="L37" s="32">
        <v>352</v>
      </c>
      <c r="M37" s="75">
        <v>42</v>
      </c>
      <c r="N37" s="14">
        <v>50000</v>
      </c>
      <c r="O37" s="32">
        <v>352</v>
      </c>
      <c r="P37" s="75">
        <v>39</v>
      </c>
      <c r="Q37" s="14">
        <v>50000</v>
      </c>
      <c r="R37" s="32">
        <v>352</v>
      </c>
      <c r="S37" s="75">
        <v>41</v>
      </c>
      <c r="T37" s="50">
        <v>25000</v>
      </c>
      <c r="U37" s="32">
        <v>352</v>
      </c>
      <c r="V37" s="75">
        <v>44</v>
      </c>
      <c r="W37" s="14">
        <v>25000</v>
      </c>
      <c r="X37" s="32">
        <v>352</v>
      </c>
      <c r="Y37" s="75">
        <v>47</v>
      </c>
      <c r="Z37" s="14">
        <v>25000</v>
      </c>
      <c r="AA37" s="6">
        <v>352</v>
      </c>
      <c r="AB37" s="93"/>
      <c r="AC37" s="60"/>
      <c r="AD37" s="93"/>
      <c r="AE37" s="60"/>
      <c r="AF37" s="93"/>
      <c r="AG37" s="60"/>
      <c r="AH37" s="1" t="s">
        <v>0</v>
      </c>
      <c r="AI37" t="s">
        <v>9</v>
      </c>
      <c r="AJ37" t="s">
        <v>79</v>
      </c>
      <c r="AK37" s="44" t="s">
        <v>286</v>
      </c>
      <c r="AL37" s="35">
        <f t="shared" si="3"/>
        <v>123</v>
      </c>
      <c r="AM37">
        <v>229</v>
      </c>
    </row>
    <row r="38" spans="1:41" x14ac:dyDescent="0.2">
      <c r="A38">
        <v>156</v>
      </c>
      <c r="B38" t="s">
        <v>6</v>
      </c>
      <c r="C38" s="12" t="s">
        <v>213</v>
      </c>
      <c r="D38" s="21" t="s">
        <v>168</v>
      </c>
      <c r="E38" s="23" t="s">
        <v>172</v>
      </c>
      <c r="F38" s="63">
        <v>96000</v>
      </c>
      <c r="G38" s="42">
        <v>50.824800000000003</v>
      </c>
      <c r="H38" s="48">
        <v>-0.113023</v>
      </c>
      <c r="I38" s="45">
        <f t="shared" si="2"/>
        <v>51</v>
      </c>
      <c r="J38" s="75">
        <v>60</v>
      </c>
      <c r="K38" s="14">
        <v>4000</v>
      </c>
      <c r="L38" s="32">
        <v>172</v>
      </c>
      <c r="M38" s="75">
        <v>53</v>
      </c>
      <c r="N38" s="14">
        <v>4000</v>
      </c>
      <c r="O38" s="32">
        <v>169</v>
      </c>
      <c r="P38" s="75">
        <v>51</v>
      </c>
      <c r="Q38" s="14">
        <v>4000</v>
      </c>
      <c r="R38" s="32">
        <v>172</v>
      </c>
      <c r="S38" s="75">
        <v>57</v>
      </c>
      <c r="T38" s="14">
        <v>4000</v>
      </c>
      <c r="U38" s="32">
        <v>172</v>
      </c>
      <c r="V38" s="75">
        <v>56</v>
      </c>
      <c r="W38" s="14">
        <v>4000</v>
      </c>
      <c r="X38" s="32">
        <v>172</v>
      </c>
      <c r="Y38" s="75">
        <v>48</v>
      </c>
      <c r="Z38" s="14">
        <v>4000</v>
      </c>
      <c r="AA38" s="6">
        <v>172</v>
      </c>
      <c r="AB38" s="93"/>
      <c r="AC38" s="60"/>
      <c r="AD38" s="93"/>
      <c r="AE38" s="60"/>
      <c r="AF38" s="93"/>
      <c r="AG38" s="60"/>
      <c r="AH38" s="16" t="s">
        <v>8</v>
      </c>
      <c r="AI38" t="s">
        <v>25</v>
      </c>
      <c r="AJ38" t="s">
        <v>104</v>
      </c>
      <c r="AK38" t="s">
        <v>307</v>
      </c>
      <c r="AL38" s="35">
        <f t="shared" si="3"/>
        <v>51</v>
      </c>
      <c r="AM38">
        <v>121</v>
      </c>
    </row>
    <row r="39" spans="1:41" x14ac:dyDescent="0.2">
      <c r="A39">
        <v>152.11000000000001</v>
      </c>
      <c r="C39" s="12" t="s">
        <v>89</v>
      </c>
      <c r="D39" s="21" t="s">
        <v>168</v>
      </c>
      <c r="E39" s="23" t="s">
        <v>172</v>
      </c>
      <c r="F39" s="63">
        <v>94000</v>
      </c>
      <c r="G39" s="42">
        <v>51.017099999999999</v>
      </c>
      <c r="H39" s="48">
        <v>-0.701183</v>
      </c>
      <c r="I39" s="45">
        <f t="shared" si="2"/>
        <v>103</v>
      </c>
      <c r="J39" s="75">
        <v>55</v>
      </c>
      <c r="K39" s="14">
        <v>20000</v>
      </c>
      <c r="L39" s="32">
        <v>294</v>
      </c>
      <c r="M39" s="75">
        <v>56</v>
      </c>
      <c r="N39" s="14">
        <v>20000</v>
      </c>
      <c r="O39" s="32">
        <v>294</v>
      </c>
      <c r="P39" s="75">
        <v>58</v>
      </c>
      <c r="Q39" s="14">
        <v>20000</v>
      </c>
      <c r="R39" s="32">
        <v>294</v>
      </c>
      <c r="S39" s="75">
        <v>54</v>
      </c>
      <c r="T39" s="14">
        <v>10000</v>
      </c>
      <c r="U39" s="32">
        <v>294</v>
      </c>
      <c r="V39" s="75">
        <v>59</v>
      </c>
      <c r="W39" s="14">
        <v>10000</v>
      </c>
      <c r="X39" s="32">
        <v>294</v>
      </c>
      <c r="Y39" s="75">
        <v>50</v>
      </c>
      <c r="Z39" s="14">
        <v>10000</v>
      </c>
      <c r="AA39" s="6">
        <v>294</v>
      </c>
      <c r="AB39" s="92" t="s">
        <v>168</v>
      </c>
      <c r="AC39" s="69" t="s">
        <v>168</v>
      </c>
      <c r="AD39" s="92" t="s">
        <v>168</v>
      </c>
      <c r="AE39" s="69" t="s">
        <v>168</v>
      </c>
      <c r="AF39" s="92" t="s">
        <v>168</v>
      </c>
      <c r="AG39" s="69" t="s">
        <v>168</v>
      </c>
      <c r="AH39" s="16" t="s">
        <v>8</v>
      </c>
      <c r="AI39" t="s">
        <v>9</v>
      </c>
      <c r="AJ39" t="s">
        <v>90</v>
      </c>
      <c r="AK39" s="44" t="s">
        <v>274</v>
      </c>
      <c r="AL39" s="35">
        <f t="shared" si="3"/>
        <v>103</v>
      </c>
      <c r="AM39">
        <v>191</v>
      </c>
      <c r="AO39" s="44"/>
    </row>
    <row r="40" spans="1:41" x14ac:dyDescent="0.2">
      <c r="A40">
        <v>124</v>
      </c>
      <c r="B40" t="s">
        <v>6</v>
      </c>
      <c r="C40" s="10" t="s">
        <v>105</v>
      </c>
      <c r="D40" s="13" t="s">
        <v>102</v>
      </c>
      <c r="E40" s="23" t="s">
        <v>172</v>
      </c>
      <c r="F40" s="63">
        <v>31000</v>
      </c>
      <c r="G40" s="42">
        <v>51.055700000000002</v>
      </c>
      <c r="H40" s="48">
        <v>-1.80732</v>
      </c>
      <c r="I40" s="45">
        <f t="shared" si="2"/>
        <v>49</v>
      </c>
      <c r="J40" s="75">
        <v>57</v>
      </c>
      <c r="K40" s="14">
        <v>2000</v>
      </c>
      <c r="L40" s="32">
        <v>156</v>
      </c>
      <c r="M40" s="75">
        <v>60</v>
      </c>
      <c r="N40" s="14">
        <v>2000</v>
      </c>
      <c r="O40" s="32">
        <v>156</v>
      </c>
      <c r="P40" s="75">
        <v>53</v>
      </c>
      <c r="Q40" s="14">
        <v>2000</v>
      </c>
      <c r="R40" s="32">
        <v>156</v>
      </c>
      <c r="S40" s="75">
        <v>50</v>
      </c>
      <c r="T40" s="14">
        <v>2000</v>
      </c>
      <c r="U40" s="32">
        <v>156</v>
      </c>
      <c r="V40" s="75">
        <v>59</v>
      </c>
      <c r="W40" s="14">
        <v>2000</v>
      </c>
      <c r="X40" s="32">
        <v>156</v>
      </c>
      <c r="Y40" s="75">
        <v>55</v>
      </c>
      <c r="Z40" s="14">
        <v>2000</v>
      </c>
      <c r="AA40" s="6">
        <v>156</v>
      </c>
      <c r="AB40" s="92" t="s">
        <v>168</v>
      </c>
      <c r="AC40" s="69" t="s">
        <v>168</v>
      </c>
      <c r="AD40" s="92" t="s">
        <v>168</v>
      </c>
      <c r="AE40" s="69" t="s">
        <v>168</v>
      </c>
      <c r="AF40" s="92" t="s">
        <v>168</v>
      </c>
      <c r="AG40" s="69" t="s">
        <v>168</v>
      </c>
      <c r="AH40" s="16" t="s">
        <v>8</v>
      </c>
      <c r="AI40" t="s">
        <v>25</v>
      </c>
      <c r="AJ40" t="s">
        <v>106</v>
      </c>
      <c r="AK40" s="44" t="s">
        <v>292</v>
      </c>
      <c r="AL40" s="35">
        <f t="shared" si="3"/>
        <v>49</v>
      </c>
      <c r="AM40">
        <v>107</v>
      </c>
      <c r="AO40" s="44"/>
    </row>
    <row r="41" spans="1:41" x14ac:dyDescent="0.2">
      <c r="A41">
        <v>149</v>
      </c>
      <c r="B41" t="s">
        <v>6</v>
      </c>
      <c r="C41" s="12" t="s">
        <v>29</v>
      </c>
      <c r="D41" s="34" t="s">
        <v>168</v>
      </c>
      <c r="E41" s="20" t="s">
        <v>176</v>
      </c>
      <c r="F41" s="62">
        <v>200000</v>
      </c>
      <c r="G41" s="42">
        <v>51.323700000000002</v>
      </c>
      <c r="H41" s="48">
        <v>0.52026399999999995</v>
      </c>
      <c r="I41" s="45">
        <f t="shared" si="2"/>
        <v>53</v>
      </c>
      <c r="J41" s="75">
        <v>46</v>
      </c>
      <c r="K41" s="14">
        <v>20000</v>
      </c>
      <c r="L41" s="32">
        <v>244</v>
      </c>
      <c r="M41" s="75">
        <v>43</v>
      </c>
      <c r="N41" s="14">
        <v>20000</v>
      </c>
      <c r="O41" s="32">
        <v>239</v>
      </c>
      <c r="P41" s="75">
        <v>40</v>
      </c>
      <c r="Q41" s="14">
        <v>20000</v>
      </c>
      <c r="R41" s="32">
        <v>239</v>
      </c>
      <c r="S41" s="75">
        <v>45</v>
      </c>
      <c r="T41" s="14">
        <v>20000</v>
      </c>
      <c r="U41" s="32">
        <v>244</v>
      </c>
      <c r="V41" s="75">
        <v>39</v>
      </c>
      <c r="W41" s="14">
        <v>20000</v>
      </c>
      <c r="X41" s="32">
        <v>244</v>
      </c>
      <c r="Y41" s="75">
        <v>54</v>
      </c>
      <c r="Z41" s="14">
        <v>20000</v>
      </c>
      <c r="AA41" s="6">
        <v>244</v>
      </c>
      <c r="AB41" s="81">
        <v>32</v>
      </c>
      <c r="AC41" s="60">
        <v>4000</v>
      </c>
      <c r="AD41" s="81">
        <v>34</v>
      </c>
      <c r="AE41" s="60">
        <v>1400</v>
      </c>
      <c r="AF41" s="92" t="s">
        <v>168</v>
      </c>
      <c r="AG41" s="69" t="s">
        <v>168</v>
      </c>
      <c r="AH41" s="17" t="s">
        <v>12</v>
      </c>
      <c r="AI41" t="s">
        <v>9</v>
      </c>
      <c r="AJ41" t="s">
        <v>30</v>
      </c>
      <c r="AK41" t="s">
        <v>272</v>
      </c>
      <c r="AL41" s="35">
        <f t="shared" si="3"/>
        <v>53</v>
      </c>
      <c r="AM41">
        <v>191</v>
      </c>
    </row>
    <row r="42" spans="1:41" x14ac:dyDescent="0.2">
      <c r="A42">
        <v>121</v>
      </c>
      <c r="B42" t="s">
        <v>6</v>
      </c>
      <c r="C42" s="12" t="s">
        <v>31</v>
      </c>
      <c r="D42" s="21" t="s">
        <v>168</v>
      </c>
      <c r="E42" s="20" t="s">
        <v>176</v>
      </c>
      <c r="F42" s="62">
        <v>190000</v>
      </c>
      <c r="G42" s="42">
        <v>51.111499999999999</v>
      </c>
      <c r="H42" s="48">
        <v>1.24743</v>
      </c>
      <c r="I42" s="45">
        <f t="shared" si="2"/>
        <v>193</v>
      </c>
      <c r="J42" s="75">
        <v>50</v>
      </c>
      <c r="K42" s="14">
        <v>80000</v>
      </c>
      <c r="L42" s="32">
        <v>328</v>
      </c>
      <c r="M42" s="75">
        <v>51</v>
      </c>
      <c r="N42" s="14">
        <v>80000</v>
      </c>
      <c r="O42" s="32">
        <v>328</v>
      </c>
      <c r="P42" s="75">
        <v>53</v>
      </c>
      <c r="Q42" s="14">
        <v>80000</v>
      </c>
      <c r="R42" s="32">
        <v>328</v>
      </c>
      <c r="S42" s="75">
        <v>55</v>
      </c>
      <c r="T42" s="14">
        <v>40000</v>
      </c>
      <c r="U42" s="32">
        <v>328</v>
      </c>
      <c r="V42" s="75">
        <v>59</v>
      </c>
      <c r="W42" s="14">
        <v>40000</v>
      </c>
      <c r="X42" s="32">
        <v>328</v>
      </c>
      <c r="Y42" s="75">
        <v>48</v>
      </c>
      <c r="Z42" s="14">
        <v>40000</v>
      </c>
      <c r="AA42" s="6">
        <v>328</v>
      </c>
      <c r="AB42" s="92" t="s">
        <v>168</v>
      </c>
      <c r="AC42" s="69" t="s">
        <v>168</v>
      </c>
      <c r="AD42" s="92" t="s">
        <v>168</v>
      </c>
      <c r="AE42" s="69" t="s">
        <v>168</v>
      </c>
      <c r="AF42" s="92" t="s">
        <v>168</v>
      </c>
      <c r="AG42" s="69" t="s">
        <v>168</v>
      </c>
      <c r="AH42" s="16" t="s">
        <v>8</v>
      </c>
      <c r="AI42" t="s">
        <v>9</v>
      </c>
      <c r="AJ42" t="s">
        <v>32</v>
      </c>
      <c r="AK42" s="36" t="s">
        <v>232</v>
      </c>
      <c r="AL42" s="35">
        <f t="shared" si="3"/>
        <v>193</v>
      </c>
      <c r="AM42">
        <v>135</v>
      </c>
    </row>
    <row r="43" spans="1:41" x14ac:dyDescent="0.2">
      <c r="A43">
        <v>108.05</v>
      </c>
      <c r="C43" s="12" t="s">
        <v>169</v>
      </c>
      <c r="D43" s="34" t="s">
        <v>168</v>
      </c>
      <c r="E43" s="20" t="s">
        <v>176</v>
      </c>
      <c r="F43" s="62">
        <v>170000</v>
      </c>
      <c r="G43" s="42">
        <v>50.976100000000002</v>
      </c>
      <c r="H43" s="48">
        <v>0.229296</v>
      </c>
      <c r="I43" s="45">
        <f t="shared" si="2"/>
        <v>99</v>
      </c>
      <c r="J43" s="75">
        <v>52</v>
      </c>
      <c r="K43" s="14">
        <v>20000</v>
      </c>
      <c r="L43" s="32">
        <v>256</v>
      </c>
      <c r="M43" s="75">
        <v>49</v>
      </c>
      <c r="N43" s="14">
        <v>20000</v>
      </c>
      <c r="O43" s="32">
        <v>256</v>
      </c>
      <c r="P43" s="75">
        <v>47</v>
      </c>
      <c r="Q43" s="14">
        <v>20000</v>
      </c>
      <c r="R43" s="32">
        <v>256</v>
      </c>
      <c r="S43" s="75">
        <v>42</v>
      </c>
      <c r="T43" s="14">
        <v>20000</v>
      </c>
      <c r="U43" s="32">
        <v>256</v>
      </c>
      <c r="V43" s="75">
        <v>44</v>
      </c>
      <c r="W43" s="14">
        <v>20000</v>
      </c>
      <c r="X43" s="32">
        <v>256</v>
      </c>
      <c r="Y43" s="75">
        <v>41</v>
      </c>
      <c r="Z43" s="14">
        <v>20000</v>
      </c>
      <c r="AA43" s="6">
        <v>256</v>
      </c>
      <c r="AB43" s="92" t="s">
        <v>168</v>
      </c>
      <c r="AC43" s="69" t="s">
        <v>168</v>
      </c>
      <c r="AD43" s="92" t="s">
        <v>168</v>
      </c>
      <c r="AE43" s="69" t="s">
        <v>168</v>
      </c>
      <c r="AF43" s="92" t="s">
        <v>168</v>
      </c>
      <c r="AG43" s="69" t="s">
        <v>168</v>
      </c>
      <c r="AH43" s="1" t="s">
        <v>0</v>
      </c>
      <c r="AI43" t="s">
        <v>9</v>
      </c>
      <c r="AJ43" t="s">
        <v>80</v>
      </c>
      <c r="AK43" t="s">
        <v>273</v>
      </c>
      <c r="AL43" s="35">
        <f t="shared" si="3"/>
        <v>99</v>
      </c>
      <c r="AM43">
        <v>157</v>
      </c>
    </row>
    <row r="44" spans="1:41" x14ac:dyDescent="0.2">
      <c r="A44">
        <v>104.07</v>
      </c>
      <c r="C44" s="10" t="s">
        <v>33</v>
      </c>
      <c r="D44" s="13" t="s">
        <v>169</v>
      </c>
      <c r="E44" s="20" t="s">
        <v>176</v>
      </c>
      <c r="F44" s="62">
        <v>53000</v>
      </c>
      <c r="G44" s="42">
        <v>51.172699999999999</v>
      </c>
      <c r="H44" s="48">
        <v>0.29741899999999999</v>
      </c>
      <c r="I44" s="45">
        <f t="shared" si="2"/>
        <v>53</v>
      </c>
      <c r="J44" s="75">
        <v>52</v>
      </c>
      <c r="K44" s="14">
        <v>4000</v>
      </c>
      <c r="L44" s="32">
        <v>175</v>
      </c>
      <c r="M44" s="75">
        <v>49</v>
      </c>
      <c r="N44" s="14">
        <v>4000</v>
      </c>
      <c r="O44" s="32">
        <v>175</v>
      </c>
      <c r="P44" s="75">
        <v>47</v>
      </c>
      <c r="Q44" s="14">
        <v>4000</v>
      </c>
      <c r="R44" s="32">
        <v>172</v>
      </c>
      <c r="S44" s="75">
        <v>42</v>
      </c>
      <c r="T44" s="14">
        <v>4000</v>
      </c>
      <c r="U44" s="32">
        <v>172</v>
      </c>
      <c r="V44" s="75">
        <v>44</v>
      </c>
      <c r="W44" s="14">
        <v>4000</v>
      </c>
      <c r="X44" s="32">
        <v>172</v>
      </c>
      <c r="Y44" s="75">
        <v>41</v>
      </c>
      <c r="Z44" s="14">
        <v>4000</v>
      </c>
      <c r="AA44" s="6">
        <v>175</v>
      </c>
      <c r="AB44" s="92" t="s">
        <v>168</v>
      </c>
      <c r="AC44" s="69" t="s">
        <v>168</v>
      </c>
      <c r="AD44" s="92" t="s">
        <v>168</v>
      </c>
      <c r="AE44" s="69" t="s">
        <v>168</v>
      </c>
      <c r="AF44" s="92" t="s">
        <v>168</v>
      </c>
      <c r="AG44" s="69" t="s">
        <v>168</v>
      </c>
      <c r="AH44" s="1" t="s">
        <v>0</v>
      </c>
      <c r="AI44" t="s">
        <v>25</v>
      </c>
      <c r="AJ44" t="s">
        <v>34</v>
      </c>
      <c r="AK44" t="s">
        <v>288</v>
      </c>
      <c r="AL44" s="35">
        <f t="shared" si="3"/>
        <v>53</v>
      </c>
      <c r="AM44">
        <v>122</v>
      </c>
    </row>
    <row r="45" spans="1:41" x14ac:dyDescent="0.2">
      <c r="A45">
        <v>117</v>
      </c>
      <c r="B45" t="s">
        <v>6</v>
      </c>
      <c r="C45" s="10" t="s">
        <v>81</v>
      </c>
      <c r="D45" s="13" t="s">
        <v>169</v>
      </c>
      <c r="E45" s="20" t="s">
        <v>176</v>
      </c>
      <c r="F45" s="62">
        <v>18000</v>
      </c>
      <c r="G45" s="42">
        <v>50.8613</v>
      </c>
      <c r="H45" s="48">
        <v>0.56487900000000002</v>
      </c>
      <c r="I45" s="45">
        <f t="shared" si="2"/>
        <v>50</v>
      </c>
      <c r="J45" s="75">
        <v>25</v>
      </c>
      <c r="K45" s="14">
        <v>1000</v>
      </c>
      <c r="L45" s="32">
        <v>126</v>
      </c>
      <c r="M45" s="75">
        <v>28</v>
      </c>
      <c r="N45" s="14">
        <v>1000</v>
      </c>
      <c r="O45" s="32">
        <v>126</v>
      </c>
      <c r="P45" s="75">
        <v>22</v>
      </c>
      <c r="Q45" s="14">
        <v>1000</v>
      </c>
      <c r="R45" s="32">
        <v>126</v>
      </c>
      <c r="S45" s="75">
        <v>23</v>
      </c>
      <c r="T45" s="14">
        <v>1000</v>
      </c>
      <c r="U45" s="32">
        <v>126</v>
      </c>
      <c r="V45" s="75">
        <v>26</v>
      </c>
      <c r="W45" s="14">
        <v>1000</v>
      </c>
      <c r="X45" s="32">
        <v>126</v>
      </c>
      <c r="Y45" s="75">
        <v>30</v>
      </c>
      <c r="Z45" s="14">
        <v>1000</v>
      </c>
      <c r="AA45" s="6">
        <v>126</v>
      </c>
      <c r="AB45" s="92" t="s">
        <v>168</v>
      </c>
      <c r="AC45" s="69" t="s">
        <v>168</v>
      </c>
      <c r="AD45" s="92" t="s">
        <v>168</v>
      </c>
      <c r="AE45" s="69" t="s">
        <v>168</v>
      </c>
      <c r="AF45" s="92" t="s">
        <v>168</v>
      </c>
      <c r="AG45" s="69" t="s">
        <v>168</v>
      </c>
      <c r="AH45" s="15" t="s">
        <v>22</v>
      </c>
      <c r="AI45" t="s">
        <v>25</v>
      </c>
      <c r="AJ45" t="s">
        <v>82</v>
      </c>
      <c r="AK45" t="s">
        <v>289</v>
      </c>
      <c r="AL45" s="35">
        <f t="shared" si="3"/>
        <v>50</v>
      </c>
      <c r="AM45">
        <v>76</v>
      </c>
    </row>
    <row r="46" spans="1:41" x14ac:dyDescent="0.2">
      <c r="A46">
        <v>120.02</v>
      </c>
      <c r="C46" s="83" t="s">
        <v>37</v>
      </c>
      <c r="D46" s="84" t="s">
        <v>168</v>
      </c>
      <c r="E46" s="22" t="s">
        <v>175</v>
      </c>
      <c r="F46" s="63">
        <v>180000</v>
      </c>
      <c r="G46" s="76">
        <v>50.511367</v>
      </c>
      <c r="H46" s="50">
        <v>-4.4367190000000001</v>
      </c>
      <c r="I46" s="45">
        <f t="shared" si="2"/>
        <v>223</v>
      </c>
      <c r="J46" s="75">
        <v>28</v>
      </c>
      <c r="K46" s="14">
        <v>100000</v>
      </c>
      <c r="L46" s="41">
        <v>561</v>
      </c>
      <c r="M46" s="75">
        <v>25</v>
      </c>
      <c r="N46" s="14">
        <v>100000</v>
      </c>
      <c r="O46" s="37">
        <v>563</v>
      </c>
      <c r="P46" s="75">
        <v>22</v>
      </c>
      <c r="Q46" s="14">
        <v>100000</v>
      </c>
      <c r="R46" s="37">
        <v>592</v>
      </c>
      <c r="S46" s="75">
        <v>21</v>
      </c>
      <c r="T46" s="14">
        <v>50000</v>
      </c>
      <c r="U46" s="41">
        <v>563</v>
      </c>
      <c r="V46" s="75">
        <v>24</v>
      </c>
      <c r="W46" s="14">
        <v>50000</v>
      </c>
      <c r="X46" s="41">
        <v>592</v>
      </c>
      <c r="Y46" s="75">
        <v>27</v>
      </c>
      <c r="Z46" s="14">
        <v>50000</v>
      </c>
      <c r="AA46" s="37">
        <v>561</v>
      </c>
      <c r="AB46" s="92"/>
      <c r="AC46" s="69"/>
      <c r="AD46" s="92"/>
      <c r="AE46" s="69"/>
      <c r="AF46" s="92"/>
      <c r="AG46" s="69"/>
      <c r="AH46" s="15" t="s">
        <v>22</v>
      </c>
      <c r="AI46" t="s">
        <v>9</v>
      </c>
      <c r="AJ46" t="s">
        <v>38</v>
      </c>
      <c r="AK46" s="44" t="s">
        <v>230</v>
      </c>
      <c r="AL46" s="35">
        <f t="shared" si="3"/>
        <v>223</v>
      </c>
      <c r="AM46" s="35">
        <v>369</v>
      </c>
      <c r="AN46" s="35"/>
    </row>
    <row r="47" spans="1:41" x14ac:dyDescent="0.2">
      <c r="A47">
        <v>105</v>
      </c>
      <c r="B47" t="s">
        <v>6</v>
      </c>
      <c r="C47" s="83" t="s">
        <v>115</v>
      </c>
      <c r="D47" s="85" t="s">
        <v>168</v>
      </c>
      <c r="E47" s="23" t="s">
        <v>175</v>
      </c>
      <c r="F47" s="63">
        <v>120000</v>
      </c>
      <c r="G47" s="76">
        <v>50.807183000000002</v>
      </c>
      <c r="H47" s="50">
        <v>-3.104921</v>
      </c>
      <c r="I47" s="45">
        <f t="shared" si="2"/>
        <v>193</v>
      </c>
      <c r="J47" s="75">
        <v>26</v>
      </c>
      <c r="K47" s="14">
        <v>50000</v>
      </c>
      <c r="L47" s="41">
        <v>422</v>
      </c>
      <c r="M47" s="75">
        <v>23</v>
      </c>
      <c r="N47" s="14">
        <v>50000</v>
      </c>
      <c r="O47" s="37">
        <v>422</v>
      </c>
      <c r="P47" s="75">
        <v>29</v>
      </c>
      <c r="Q47" s="14">
        <v>50000</v>
      </c>
      <c r="R47" s="37">
        <v>422</v>
      </c>
      <c r="S47" s="75">
        <v>25</v>
      </c>
      <c r="T47" s="14">
        <v>25000</v>
      </c>
      <c r="U47" s="37">
        <v>419</v>
      </c>
      <c r="V47" s="75">
        <v>22</v>
      </c>
      <c r="W47" s="14">
        <v>25000</v>
      </c>
      <c r="X47" s="41">
        <v>419</v>
      </c>
      <c r="Y47" s="75">
        <v>28</v>
      </c>
      <c r="Z47" s="14">
        <v>25000</v>
      </c>
      <c r="AA47" s="37">
        <v>419</v>
      </c>
      <c r="AB47" s="92"/>
      <c r="AC47" s="69"/>
      <c r="AD47" s="92"/>
      <c r="AE47" s="69"/>
      <c r="AF47" s="92"/>
      <c r="AG47" s="69"/>
      <c r="AH47" s="15" t="s">
        <v>22</v>
      </c>
      <c r="AI47" t="s">
        <v>9</v>
      </c>
      <c r="AJ47" t="s">
        <v>116</v>
      </c>
      <c r="AK47" s="44" t="s">
        <v>224</v>
      </c>
      <c r="AL47" s="35">
        <f t="shared" si="3"/>
        <v>193</v>
      </c>
      <c r="AM47" s="35">
        <v>229</v>
      </c>
      <c r="AN47" s="35"/>
    </row>
    <row r="48" spans="1:41" x14ac:dyDescent="0.2">
      <c r="A48">
        <v>105.1</v>
      </c>
      <c r="C48" s="83" t="s">
        <v>99</v>
      </c>
      <c r="D48" s="85" t="s">
        <v>168</v>
      </c>
      <c r="E48" s="23" t="s">
        <v>175</v>
      </c>
      <c r="F48" s="63">
        <v>97000</v>
      </c>
      <c r="G48" s="76">
        <v>50.209829999999997</v>
      </c>
      <c r="H48" s="50">
        <v>-5.2384740000000001</v>
      </c>
      <c r="I48" s="45">
        <f t="shared" si="2"/>
        <v>175</v>
      </c>
      <c r="J48" s="75">
        <v>44</v>
      </c>
      <c r="K48" s="14">
        <v>20000</v>
      </c>
      <c r="L48" s="41">
        <v>387</v>
      </c>
      <c r="M48" s="75">
        <v>41</v>
      </c>
      <c r="N48" s="14">
        <v>20000</v>
      </c>
      <c r="O48" s="37">
        <v>387</v>
      </c>
      <c r="P48" s="75">
        <v>47</v>
      </c>
      <c r="Q48" s="14">
        <v>20000</v>
      </c>
      <c r="R48" s="37">
        <v>387</v>
      </c>
      <c r="S48" s="75">
        <v>48</v>
      </c>
      <c r="T48" s="14">
        <v>10000</v>
      </c>
      <c r="U48" s="41">
        <v>404</v>
      </c>
      <c r="V48" s="75">
        <v>52</v>
      </c>
      <c r="W48" s="14">
        <v>10000</v>
      </c>
      <c r="X48" s="41">
        <v>387</v>
      </c>
      <c r="Y48" s="75">
        <v>51</v>
      </c>
      <c r="Z48" s="14">
        <v>10000</v>
      </c>
      <c r="AA48" s="37">
        <v>387</v>
      </c>
      <c r="AB48" s="92" t="s">
        <v>168</v>
      </c>
      <c r="AC48" s="69" t="s">
        <v>168</v>
      </c>
      <c r="AD48" s="92" t="s">
        <v>168</v>
      </c>
      <c r="AE48" s="69" t="s">
        <v>168</v>
      </c>
      <c r="AF48" s="92" t="s">
        <v>168</v>
      </c>
      <c r="AG48" s="69" t="s">
        <v>168</v>
      </c>
      <c r="AH48" s="1" t="s">
        <v>0</v>
      </c>
      <c r="AI48" t="s">
        <v>9</v>
      </c>
      <c r="AJ48" t="s">
        <v>209</v>
      </c>
      <c r="AK48" s="44" t="s">
        <v>238</v>
      </c>
      <c r="AL48" s="35">
        <f t="shared" si="3"/>
        <v>175</v>
      </c>
      <c r="AM48" s="35">
        <v>229</v>
      </c>
      <c r="AN48" s="35"/>
      <c r="AO48" s="44"/>
    </row>
    <row r="49" spans="1:41" x14ac:dyDescent="0.2">
      <c r="A49">
        <v>115</v>
      </c>
      <c r="B49" t="s">
        <v>6</v>
      </c>
      <c r="C49" s="83" t="s">
        <v>7</v>
      </c>
      <c r="D49" s="84" t="s">
        <v>168</v>
      </c>
      <c r="E49" s="23" t="s">
        <v>175</v>
      </c>
      <c r="F49" s="63">
        <v>84000</v>
      </c>
      <c r="G49" s="76">
        <v>50.446471000000003</v>
      </c>
      <c r="H49" s="50">
        <v>-3.610798</v>
      </c>
      <c r="I49" s="45">
        <f t="shared" si="2"/>
        <v>100</v>
      </c>
      <c r="J49" s="75">
        <v>60</v>
      </c>
      <c r="K49" s="14">
        <v>20000</v>
      </c>
      <c r="L49" s="41">
        <v>251</v>
      </c>
      <c r="M49" s="75">
        <v>53</v>
      </c>
      <c r="N49" s="14">
        <v>20000</v>
      </c>
      <c r="O49" s="37">
        <v>288</v>
      </c>
      <c r="P49" s="75">
        <v>57</v>
      </c>
      <c r="Q49" s="14">
        <v>20000</v>
      </c>
      <c r="R49" s="37">
        <v>288</v>
      </c>
      <c r="S49" s="75">
        <v>42</v>
      </c>
      <c r="T49" s="14">
        <v>10000</v>
      </c>
      <c r="U49" s="41">
        <v>251</v>
      </c>
      <c r="V49" s="75">
        <v>45</v>
      </c>
      <c r="W49" s="14">
        <v>10000</v>
      </c>
      <c r="X49" s="41">
        <v>251</v>
      </c>
      <c r="Y49" s="75">
        <v>51</v>
      </c>
      <c r="Z49" s="14">
        <v>10000</v>
      </c>
      <c r="AA49" s="37">
        <v>288</v>
      </c>
      <c r="AB49" s="92"/>
      <c r="AC49" s="69"/>
      <c r="AD49" s="92"/>
      <c r="AE49" s="69"/>
      <c r="AF49" s="92"/>
      <c r="AG49" s="69"/>
      <c r="AH49" s="18" t="s">
        <v>17</v>
      </c>
      <c r="AI49" t="s">
        <v>9</v>
      </c>
      <c r="AJ49" t="s">
        <v>10</v>
      </c>
      <c r="AK49" s="44" t="s">
        <v>225</v>
      </c>
      <c r="AL49" s="35">
        <f t="shared" si="3"/>
        <v>100</v>
      </c>
      <c r="AM49" s="35">
        <v>188</v>
      </c>
      <c r="AN49" s="35"/>
    </row>
    <row r="50" spans="1:41" x14ac:dyDescent="0.2">
      <c r="A50">
        <v>111.01</v>
      </c>
      <c r="C50" s="83" t="s">
        <v>83</v>
      </c>
      <c r="D50" s="85" t="s">
        <v>168</v>
      </c>
      <c r="E50" s="23" t="s">
        <v>175</v>
      </c>
      <c r="F50" s="63">
        <v>37000</v>
      </c>
      <c r="G50" s="76">
        <v>50.979281</v>
      </c>
      <c r="H50" s="50">
        <v>-4.098738</v>
      </c>
      <c r="I50" s="45">
        <f t="shared" si="2"/>
        <v>158</v>
      </c>
      <c r="J50" s="75">
        <v>50</v>
      </c>
      <c r="K50" s="14">
        <v>20000</v>
      </c>
      <c r="L50" s="41">
        <v>359</v>
      </c>
      <c r="M50" s="75">
        <v>59</v>
      </c>
      <c r="N50" s="14">
        <v>20000</v>
      </c>
      <c r="O50" s="37">
        <v>359</v>
      </c>
      <c r="P50" s="75">
        <v>55</v>
      </c>
      <c r="Q50" s="14">
        <v>20000</v>
      </c>
      <c r="R50" s="37">
        <v>359</v>
      </c>
      <c r="S50" s="75">
        <v>48</v>
      </c>
      <c r="T50" s="14">
        <v>10000</v>
      </c>
      <c r="U50" s="37">
        <v>359</v>
      </c>
      <c r="V50" s="75">
        <v>52</v>
      </c>
      <c r="W50" s="14">
        <v>10000</v>
      </c>
      <c r="X50" s="37">
        <v>338</v>
      </c>
      <c r="Y50" s="75">
        <v>56</v>
      </c>
      <c r="Z50" s="14">
        <v>10000</v>
      </c>
      <c r="AA50" s="37">
        <v>338</v>
      </c>
      <c r="AB50" s="92"/>
      <c r="AC50" s="69"/>
      <c r="AD50" s="92"/>
      <c r="AE50" s="69"/>
      <c r="AF50" s="92"/>
      <c r="AG50" s="69"/>
      <c r="AH50" s="16" t="s">
        <v>8</v>
      </c>
      <c r="AI50" t="s">
        <v>9</v>
      </c>
      <c r="AJ50" t="s">
        <v>84</v>
      </c>
      <c r="AK50" s="44" t="s">
        <v>237</v>
      </c>
      <c r="AL50" s="35">
        <f t="shared" si="3"/>
        <v>158</v>
      </c>
      <c r="AM50" s="35">
        <v>201</v>
      </c>
      <c r="AN50" s="35"/>
      <c r="AO50" s="44"/>
    </row>
    <row r="51" spans="1:41" x14ac:dyDescent="0.2">
      <c r="A51">
        <v>120</v>
      </c>
      <c r="B51" t="s">
        <v>6</v>
      </c>
      <c r="C51" s="87" t="s">
        <v>39</v>
      </c>
      <c r="D51" s="23" t="s">
        <v>37</v>
      </c>
      <c r="E51" s="23" t="s">
        <v>175</v>
      </c>
      <c r="F51" s="63">
        <v>35000</v>
      </c>
      <c r="G51" s="76">
        <v>50.38138</v>
      </c>
      <c r="H51" s="50">
        <v>-4.0676750000000004</v>
      </c>
      <c r="I51" s="45">
        <f t="shared" si="2"/>
        <v>50</v>
      </c>
      <c r="J51" s="75">
        <v>54</v>
      </c>
      <c r="K51" s="14">
        <v>400</v>
      </c>
      <c r="L51" s="41">
        <v>164</v>
      </c>
      <c r="M51" s="75">
        <v>49</v>
      </c>
      <c r="N51" s="14">
        <v>400</v>
      </c>
      <c r="O51" s="37">
        <v>164</v>
      </c>
      <c r="P51" s="75">
        <v>58</v>
      </c>
      <c r="Q51" s="14">
        <v>400</v>
      </c>
      <c r="R51" s="37">
        <v>164</v>
      </c>
      <c r="S51" s="75">
        <v>42</v>
      </c>
      <c r="T51" s="14">
        <v>400</v>
      </c>
      <c r="U51" s="41">
        <v>164</v>
      </c>
      <c r="V51" s="75">
        <v>45</v>
      </c>
      <c r="W51" s="14">
        <v>400</v>
      </c>
      <c r="X51" s="32">
        <v>164</v>
      </c>
      <c r="Y51" s="75">
        <v>56</v>
      </c>
      <c r="Z51" s="14">
        <v>400</v>
      </c>
      <c r="AA51" s="37">
        <v>164</v>
      </c>
      <c r="AB51" s="92"/>
      <c r="AC51" s="69"/>
      <c r="AD51" s="92"/>
      <c r="AE51" s="69"/>
      <c r="AF51" s="92"/>
      <c r="AG51" s="69"/>
      <c r="AH51" s="18" t="s">
        <v>17</v>
      </c>
      <c r="AI51" t="s">
        <v>25</v>
      </c>
      <c r="AJ51" t="s">
        <v>210</v>
      </c>
      <c r="AK51" s="44" t="s">
        <v>234</v>
      </c>
      <c r="AL51" s="35">
        <f t="shared" si="3"/>
        <v>50</v>
      </c>
      <c r="AM51" s="35">
        <v>114</v>
      </c>
      <c r="AN51" s="35"/>
    </row>
    <row r="52" spans="1:41" x14ac:dyDescent="0.2">
      <c r="A52">
        <v>104.03</v>
      </c>
      <c r="C52" s="83" t="s">
        <v>16</v>
      </c>
      <c r="D52" s="84" t="s">
        <v>168</v>
      </c>
      <c r="E52" s="23" t="s">
        <v>308</v>
      </c>
      <c r="F52" s="63">
        <v>940000</v>
      </c>
      <c r="G52" s="76">
        <v>55.861199999999997</v>
      </c>
      <c r="H52" s="50">
        <v>-3.8740999999999999</v>
      </c>
      <c r="I52" s="45">
        <f t="shared" si="2"/>
        <v>298</v>
      </c>
      <c r="J52" s="75">
        <v>46</v>
      </c>
      <c r="K52" s="14">
        <v>100000</v>
      </c>
      <c r="L52" s="6">
        <v>573</v>
      </c>
      <c r="M52" s="75">
        <v>43</v>
      </c>
      <c r="N52" s="5">
        <v>100000</v>
      </c>
      <c r="O52" s="6">
        <v>573</v>
      </c>
      <c r="P52" s="75">
        <v>40</v>
      </c>
      <c r="Q52" s="14">
        <v>100000</v>
      </c>
      <c r="R52" s="6">
        <v>539</v>
      </c>
      <c r="S52" s="75">
        <v>41</v>
      </c>
      <c r="T52" s="14">
        <v>100000</v>
      </c>
      <c r="U52" s="6">
        <v>539</v>
      </c>
      <c r="V52" s="75">
        <v>44</v>
      </c>
      <c r="W52" s="5">
        <v>100000</v>
      </c>
      <c r="X52" s="6">
        <v>539</v>
      </c>
      <c r="Y52" s="75">
        <v>47</v>
      </c>
      <c r="Z52" s="5">
        <v>100000</v>
      </c>
      <c r="AA52" s="6">
        <v>573</v>
      </c>
      <c r="AB52" s="93"/>
      <c r="AC52" s="60"/>
      <c r="AD52" s="93"/>
      <c r="AE52" s="60"/>
      <c r="AF52" s="93"/>
      <c r="AG52" s="60"/>
      <c r="AH52" s="1" t="s">
        <v>0</v>
      </c>
      <c r="AI52" t="s">
        <v>9</v>
      </c>
      <c r="AJ52" t="s">
        <v>18</v>
      </c>
      <c r="AK52" s="44" t="s">
        <v>261</v>
      </c>
      <c r="AL52" s="35">
        <f t="shared" si="3"/>
        <v>298</v>
      </c>
      <c r="AM52">
        <v>275</v>
      </c>
    </row>
    <row r="53" spans="1:41" x14ac:dyDescent="0.2">
      <c r="A53">
        <v>102.06</v>
      </c>
      <c r="C53" s="83" t="s">
        <v>19</v>
      </c>
      <c r="D53" s="84" t="s">
        <v>168</v>
      </c>
      <c r="E53" s="23" t="s">
        <v>308</v>
      </c>
      <c r="F53" s="63">
        <v>430000</v>
      </c>
      <c r="G53" s="76">
        <v>56.071399999999997</v>
      </c>
      <c r="H53" s="50">
        <v>-3.23366</v>
      </c>
      <c r="I53" s="45">
        <f t="shared" si="2"/>
        <v>135</v>
      </c>
      <c r="J53" s="75">
        <v>27</v>
      </c>
      <c r="K53" s="14">
        <v>20000</v>
      </c>
      <c r="L53" s="6">
        <v>315</v>
      </c>
      <c r="M53" s="75">
        <v>24</v>
      </c>
      <c r="N53" s="5">
        <v>20000</v>
      </c>
      <c r="O53" s="6">
        <v>315</v>
      </c>
      <c r="P53" s="75">
        <v>21</v>
      </c>
      <c r="Q53" s="14">
        <v>20000</v>
      </c>
      <c r="R53" s="6">
        <v>315</v>
      </c>
      <c r="S53" s="75">
        <v>42</v>
      </c>
      <c r="T53" s="14">
        <v>10000</v>
      </c>
      <c r="U53" s="32">
        <v>315</v>
      </c>
      <c r="V53" s="75">
        <v>45</v>
      </c>
      <c r="W53" s="14">
        <v>10000</v>
      </c>
      <c r="X53" s="32">
        <v>315</v>
      </c>
      <c r="Y53" s="75">
        <v>39</v>
      </c>
      <c r="Z53" s="5">
        <v>10000</v>
      </c>
      <c r="AA53" s="6">
        <v>315</v>
      </c>
      <c r="AB53" s="93"/>
      <c r="AC53" s="60"/>
      <c r="AD53" s="93"/>
      <c r="AE53" s="60"/>
      <c r="AF53" s="93"/>
      <c r="AG53" s="60"/>
      <c r="AH53" s="17" t="s">
        <v>12</v>
      </c>
      <c r="AI53" t="s">
        <v>9</v>
      </c>
      <c r="AJ53" t="s">
        <v>20</v>
      </c>
      <c r="AK53" t="s">
        <v>277</v>
      </c>
      <c r="AL53" s="35">
        <f t="shared" si="3"/>
        <v>135</v>
      </c>
      <c r="AM53">
        <v>180</v>
      </c>
    </row>
    <row r="54" spans="1:41" x14ac:dyDescent="0.2">
      <c r="A54">
        <v>111</v>
      </c>
      <c r="B54" t="s">
        <v>6</v>
      </c>
      <c r="C54" s="83" t="s">
        <v>21</v>
      </c>
      <c r="D54" s="85" t="s">
        <v>168</v>
      </c>
      <c r="E54" s="23" t="s">
        <v>308</v>
      </c>
      <c r="F54" s="63">
        <v>150000</v>
      </c>
      <c r="G54" s="76">
        <v>55.579099999999997</v>
      </c>
      <c r="H54" s="50">
        <v>-4.2905800000000003</v>
      </c>
      <c r="I54" s="45">
        <f t="shared" si="2"/>
        <v>110</v>
      </c>
      <c r="J54" s="75">
        <v>22</v>
      </c>
      <c r="K54" s="14">
        <v>20000</v>
      </c>
      <c r="L54" s="32">
        <v>395</v>
      </c>
      <c r="M54" s="75">
        <v>25</v>
      </c>
      <c r="N54" s="14">
        <v>20000</v>
      </c>
      <c r="O54" s="57">
        <v>395</v>
      </c>
      <c r="P54" s="75">
        <v>28</v>
      </c>
      <c r="Q54" s="14">
        <v>20000</v>
      </c>
      <c r="R54" s="57">
        <v>395</v>
      </c>
      <c r="S54" s="75">
        <v>23</v>
      </c>
      <c r="T54" s="14">
        <v>10000</v>
      </c>
      <c r="U54" s="57">
        <v>395</v>
      </c>
      <c r="V54" s="75">
        <v>26</v>
      </c>
      <c r="W54" s="14">
        <v>10000</v>
      </c>
      <c r="X54" s="57">
        <v>395</v>
      </c>
      <c r="Y54" s="75">
        <v>29</v>
      </c>
      <c r="Z54" s="14">
        <v>10000</v>
      </c>
      <c r="AA54" s="6">
        <v>395</v>
      </c>
      <c r="AB54" s="81">
        <v>31</v>
      </c>
      <c r="AC54" s="60">
        <v>2600</v>
      </c>
      <c r="AD54" s="81">
        <v>37</v>
      </c>
      <c r="AE54" s="60">
        <v>2600</v>
      </c>
      <c r="AF54" s="92" t="s">
        <v>168</v>
      </c>
      <c r="AG54" s="69" t="s">
        <v>168</v>
      </c>
      <c r="AH54" s="15" t="s">
        <v>22</v>
      </c>
      <c r="AI54" t="s">
        <v>9</v>
      </c>
      <c r="AJ54" t="s">
        <v>23</v>
      </c>
      <c r="AK54" t="s">
        <v>278</v>
      </c>
      <c r="AL54" s="35">
        <f t="shared" si="3"/>
        <v>110</v>
      </c>
      <c r="AM54">
        <v>285</v>
      </c>
    </row>
    <row r="55" spans="1:41" x14ac:dyDescent="0.2">
      <c r="A55">
        <v>102.03</v>
      </c>
      <c r="C55" s="87" t="s">
        <v>24</v>
      </c>
      <c r="D55" s="22" t="s">
        <v>21</v>
      </c>
      <c r="E55" s="23" t="s">
        <v>308</v>
      </c>
      <c r="F55" s="63">
        <v>41000</v>
      </c>
      <c r="G55" s="76">
        <v>55.991100000000003</v>
      </c>
      <c r="H55" s="50">
        <v>-4.7943600000000002</v>
      </c>
      <c r="I55" s="45">
        <f t="shared" si="2"/>
        <v>111</v>
      </c>
      <c r="J55" s="75">
        <v>49</v>
      </c>
      <c r="K55" s="14">
        <v>8000</v>
      </c>
      <c r="L55" s="32">
        <v>218</v>
      </c>
      <c r="M55" s="75">
        <v>58</v>
      </c>
      <c r="N55" s="14">
        <v>8000</v>
      </c>
      <c r="O55" s="57">
        <v>218</v>
      </c>
      <c r="P55" s="75">
        <v>54</v>
      </c>
      <c r="Q55" s="14">
        <v>8000</v>
      </c>
      <c r="R55" s="57">
        <v>218</v>
      </c>
      <c r="S55" s="75">
        <v>53</v>
      </c>
      <c r="T55" s="50">
        <v>8000</v>
      </c>
      <c r="U55" s="32">
        <v>218</v>
      </c>
      <c r="V55" s="75">
        <v>57</v>
      </c>
      <c r="W55" s="14">
        <v>8000</v>
      </c>
      <c r="X55" s="32">
        <v>218</v>
      </c>
      <c r="Y55" s="75">
        <v>60</v>
      </c>
      <c r="Z55" s="14">
        <v>8000</v>
      </c>
      <c r="AA55" s="6">
        <v>218</v>
      </c>
      <c r="AB55" s="92" t="s">
        <v>168</v>
      </c>
      <c r="AC55" s="69" t="s">
        <v>168</v>
      </c>
      <c r="AD55" s="92" t="s">
        <v>168</v>
      </c>
      <c r="AE55" s="69" t="s">
        <v>168</v>
      </c>
      <c r="AF55" s="92" t="s">
        <v>168</v>
      </c>
      <c r="AG55" s="69" t="s">
        <v>168</v>
      </c>
      <c r="AH55" s="16" t="s">
        <v>8</v>
      </c>
      <c r="AI55" s="44" t="s">
        <v>315</v>
      </c>
      <c r="AJ55" t="s">
        <v>26</v>
      </c>
      <c r="AK55" t="s">
        <v>298</v>
      </c>
      <c r="AL55" s="35">
        <f t="shared" si="3"/>
        <v>111</v>
      </c>
      <c r="AM55">
        <v>107</v>
      </c>
    </row>
    <row r="56" spans="1:41" x14ac:dyDescent="0.2">
      <c r="A56">
        <v>102.11</v>
      </c>
      <c r="C56" s="83" t="s">
        <v>27</v>
      </c>
      <c r="D56" s="84" t="s">
        <v>168</v>
      </c>
      <c r="E56" s="23" t="s">
        <v>308</v>
      </c>
      <c r="F56" s="63">
        <v>2800</v>
      </c>
      <c r="G56" s="76">
        <v>56.458199999999998</v>
      </c>
      <c r="H56" s="50">
        <v>-5.7297000000000002</v>
      </c>
      <c r="I56" s="45">
        <f t="shared" si="2"/>
        <v>51</v>
      </c>
      <c r="J56" s="75">
        <v>28</v>
      </c>
      <c r="K56" s="14">
        <v>4000</v>
      </c>
      <c r="L56" s="32">
        <v>478</v>
      </c>
      <c r="M56" s="75">
        <v>25</v>
      </c>
      <c r="N56" s="14">
        <v>4000</v>
      </c>
      <c r="O56" s="6">
        <v>478</v>
      </c>
      <c r="P56" s="75">
        <v>22</v>
      </c>
      <c r="Q56" s="14">
        <v>4000</v>
      </c>
      <c r="R56" s="6">
        <v>478</v>
      </c>
      <c r="S56" s="75">
        <v>23</v>
      </c>
      <c r="T56" s="14">
        <v>4000</v>
      </c>
      <c r="U56" s="32">
        <v>478</v>
      </c>
      <c r="V56" s="75">
        <v>26</v>
      </c>
      <c r="W56" s="14">
        <v>4000</v>
      </c>
      <c r="X56" s="32">
        <v>478</v>
      </c>
      <c r="Y56" s="75">
        <v>29</v>
      </c>
      <c r="Z56" s="14">
        <v>4000</v>
      </c>
      <c r="AA56" s="6">
        <v>478</v>
      </c>
      <c r="AB56" s="93"/>
      <c r="AC56" s="60"/>
      <c r="AD56" s="93"/>
      <c r="AE56" s="60"/>
      <c r="AF56" s="93"/>
      <c r="AG56" s="60"/>
      <c r="AH56" s="15" t="s">
        <v>22</v>
      </c>
      <c r="AI56" t="s">
        <v>25</v>
      </c>
      <c r="AJ56" t="s">
        <v>28</v>
      </c>
      <c r="AK56" s="14" t="s">
        <v>259</v>
      </c>
      <c r="AL56" s="35">
        <f t="shared" si="3"/>
        <v>51</v>
      </c>
      <c r="AM56">
        <v>427</v>
      </c>
    </row>
    <row r="57" spans="1:41" x14ac:dyDescent="0.2">
      <c r="A57">
        <v>104.13</v>
      </c>
      <c r="C57" s="83" t="s">
        <v>54</v>
      </c>
      <c r="D57" s="85" t="s">
        <v>168</v>
      </c>
      <c r="E57" s="23" t="s">
        <v>309</v>
      </c>
      <c r="F57" s="63">
        <v>180000</v>
      </c>
      <c r="G57" s="76">
        <v>56.999600000000001</v>
      </c>
      <c r="H57" s="50">
        <v>-2.3917600000000001</v>
      </c>
      <c r="I57" s="45">
        <f t="shared" si="2"/>
        <v>312</v>
      </c>
      <c r="J57" s="75">
        <v>28</v>
      </c>
      <c r="K57" s="14">
        <v>100000</v>
      </c>
      <c r="L57" s="32">
        <v>637</v>
      </c>
      <c r="M57" s="75">
        <v>25</v>
      </c>
      <c r="N57" s="14">
        <v>100000</v>
      </c>
      <c r="O57" s="6">
        <v>637</v>
      </c>
      <c r="P57" s="75">
        <v>22</v>
      </c>
      <c r="Q57" s="14">
        <v>100000</v>
      </c>
      <c r="R57" s="6">
        <v>608</v>
      </c>
      <c r="S57" s="75">
        <v>23</v>
      </c>
      <c r="T57" s="14">
        <v>50000</v>
      </c>
      <c r="U57" s="59">
        <v>608</v>
      </c>
      <c r="V57" s="75">
        <v>26</v>
      </c>
      <c r="W57" s="14">
        <v>50000</v>
      </c>
      <c r="X57" s="59">
        <v>608</v>
      </c>
      <c r="Y57" s="75">
        <v>29</v>
      </c>
      <c r="Z57" s="14">
        <v>50000</v>
      </c>
      <c r="AA57" s="6">
        <v>608</v>
      </c>
      <c r="AB57" s="81">
        <v>32</v>
      </c>
      <c r="AC57" s="60">
        <v>12500</v>
      </c>
      <c r="AD57" s="81">
        <v>35</v>
      </c>
      <c r="AE57" s="60">
        <v>12500</v>
      </c>
      <c r="AF57" s="92" t="s">
        <v>168</v>
      </c>
      <c r="AG57" s="69" t="s">
        <v>168</v>
      </c>
      <c r="AH57" s="15" t="s">
        <v>22</v>
      </c>
      <c r="AI57" t="s">
        <v>9</v>
      </c>
      <c r="AJ57" t="s">
        <v>55</v>
      </c>
      <c r="AK57" s="14" t="s">
        <v>256</v>
      </c>
      <c r="AL57" s="35">
        <f t="shared" si="3"/>
        <v>312</v>
      </c>
      <c r="AM57">
        <v>325</v>
      </c>
    </row>
    <row r="58" spans="1:41" x14ac:dyDescent="0.2">
      <c r="A58">
        <v>102.08</v>
      </c>
      <c r="C58" s="83" t="s">
        <v>56</v>
      </c>
      <c r="D58" s="84" t="s">
        <v>168</v>
      </c>
      <c r="E58" s="23" t="s">
        <v>309</v>
      </c>
      <c r="F58" s="63">
        <v>130000</v>
      </c>
      <c r="G58" s="76">
        <v>56.554299999999998</v>
      </c>
      <c r="H58" s="50">
        <v>-2.9874100000000001</v>
      </c>
      <c r="I58" s="45">
        <f t="shared" si="2"/>
        <v>236</v>
      </c>
      <c r="J58" s="75">
        <v>60</v>
      </c>
      <c r="K58" s="14">
        <v>20000</v>
      </c>
      <c r="L58" s="32">
        <v>549</v>
      </c>
      <c r="M58" s="75">
        <v>53</v>
      </c>
      <c r="N58" s="14">
        <v>20000</v>
      </c>
      <c r="O58" s="6">
        <v>549</v>
      </c>
      <c r="P58" s="75">
        <v>57</v>
      </c>
      <c r="Q58" s="14">
        <v>20000</v>
      </c>
      <c r="R58" s="6">
        <v>549</v>
      </c>
      <c r="S58" s="75">
        <v>54</v>
      </c>
      <c r="T58" s="14">
        <v>10000</v>
      </c>
      <c r="U58" s="32">
        <v>549</v>
      </c>
      <c r="V58" s="75">
        <v>58</v>
      </c>
      <c r="W58" s="14">
        <v>10000</v>
      </c>
      <c r="X58" s="32">
        <v>549</v>
      </c>
      <c r="Y58" s="75">
        <v>49</v>
      </c>
      <c r="Z58" s="14">
        <v>10000</v>
      </c>
      <c r="AA58" s="6">
        <v>549</v>
      </c>
      <c r="AB58" s="81">
        <v>31</v>
      </c>
      <c r="AC58" s="60"/>
      <c r="AD58" s="81">
        <v>37</v>
      </c>
      <c r="AE58" s="60"/>
      <c r="AF58" s="92" t="s">
        <v>168</v>
      </c>
      <c r="AG58" s="69" t="s">
        <v>168</v>
      </c>
      <c r="AH58" s="17" t="s">
        <v>12</v>
      </c>
      <c r="AI58" t="s">
        <v>9</v>
      </c>
      <c r="AJ58" t="s">
        <v>57</v>
      </c>
      <c r="AK58" s="14" t="s">
        <v>255</v>
      </c>
      <c r="AL58" s="35">
        <f t="shared" si="3"/>
        <v>236</v>
      </c>
      <c r="AM58">
        <v>313</v>
      </c>
    </row>
    <row r="59" spans="1:41" x14ac:dyDescent="0.2">
      <c r="A59">
        <v>104.05</v>
      </c>
      <c r="C59" s="83" t="s">
        <v>66</v>
      </c>
      <c r="D59" s="85" t="s">
        <v>168</v>
      </c>
      <c r="E59" s="23" t="s">
        <v>309</v>
      </c>
      <c r="F59" s="63">
        <v>63000</v>
      </c>
      <c r="G59" s="76">
        <v>57.633600000000001</v>
      </c>
      <c r="H59" s="50">
        <v>-4.0750799999999998</v>
      </c>
      <c r="I59" s="45">
        <f t="shared" si="2"/>
        <v>115</v>
      </c>
      <c r="J59" s="75">
        <v>45</v>
      </c>
      <c r="K59" s="14">
        <v>20000</v>
      </c>
      <c r="L59" s="32">
        <v>323</v>
      </c>
      <c r="M59" s="75">
        <v>49</v>
      </c>
      <c r="N59" s="14">
        <v>20000</v>
      </c>
      <c r="O59" s="6">
        <v>323</v>
      </c>
      <c r="P59" s="75">
        <v>42</v>
      </c>
      <c r="Q59" s="14">
        <v>20000</v>
      </c>
      <c r="R59" s="6">
        <v>323</v>
      </c>
      <c r="S59" s="75">
        <v>43</v>
      </c>
      <c r="T59" s="14">
        <v>10000</v>
      </c>
      <c r="U59" s="32">
        <v>323</v>
      </c>
      <c r="V59" s="75">
        <v>46</v>
      </c>
      <c r="W59" s="14">
        <v>10000</v>
      </c>
      <c r="X59" s="32">
        <v>323</v>
      </c>
      <c r="Y59" s="75">
        <v>50</v>
      </c>
      <c r="Z59" s="14">
        <v>10000</v>
      </c>
      <c r="AA59" s="6">
        <v>323</v>
      </c>
      <c r="AB59" s="93"/>
      <c r="AC59" s="60"/>
      <c r="AD59" s="93"/>
      <c r="AE59" s="60"/>
      <c r="AF59" s="93"/>
      <c r="AG59" s="60"/>
      <c r="AH59" s="1" t="s">
        <v>0</v>
      </c>
      <c r="AI59" t="s">
        <v>9</v>
      </c>
      <c r="AJ59" t="s">
        <v>67</v>
      </c>
      <c r="AK59" s="14" t="s">
        <v>258</v>
      </c>
      <c r="AL59" s="35">
        <f t="shared" si="3"/>
        <v>115</v>
      </c>
      <c r="AM59">
        <v>208</v>
      </c>
    </row>
    <row r="60" spans="1:41" x14ac:dyDescent="0.2">
      <c r="A60">
        <v>104</v>
      </c>
      <c r="B60" t="s">
        <v>6</v>
      </c>
      <c r="C60" s="83" t="s">
        <v>64</v>
      </c>
      <c r="D60" s="85" t="s">
        <v>168</v>
      </c>
      <c r="E60" s="23" t="s">
        <v>309</v>
      </c>
      <c r="F60" s="63">
        <v>31000</v>
      </c>
      <c r="G60" s="76">
        <v>57.532299999999999</v>
      </c>
      <c r="H60" s="50">
        <v>-3.1356299999999999</v>
      </c>
      <c r="I60" s="45">
        <f t="shared" si="2"/>
        <v>113</v>
      </c>
      <c r="J60" s="75">
        <v>26</v>
      </c>
      <c r="K60" s="14">
        <v>20000</v>
      </c>
      <c r="L60" s="32">
        <v>468</v>
      </c>
      <c r="M60" s="75">
        <v>23</v>
      </c>
      <c r="N60" s="14">
        <v>20000</v>
      </c>
      <c r="O60" s="6">
        <v>468</v>
      </c>
      <c r="P60" s="75">
        <v>29</v>
      </c>
      <c r="Q60" s="14">
        <v>20000</v>
      </c>
      <c r="R60" s="6">
        <v>418</v>
      </c>
      <c r="S60" s="75">
        <v>53</v>
      </c>
      <c r="T60" s="14">
        <v>10000</v>
      </c>
      <c r="U60" s="32">
        <v>418</v>
      </c>
      <c r="V60" s="75">
        <v>57</v>
      </c>
      <c r="W60" s="14">
        <v>10000</v>
      </c>
      <c r="X60" s="32">
        <v>418</v>
      </c>
      <c r="Y60" s="75">
        <v>60</v>
      </c>
      <c r="Z60" s="14">
        <v>10000</v>
      </c>
      <c r="AA60" s="6">
        <v>418</v>
      </c>
      <c r="AB60" s="93"/>
      <c r="AC60" s="60"/>
      <c r="AD60" s="93"/>
      <c r="AE60" s="60"/>
      <c r="AF60" s="93"/>
      <c r="AG60" s="60"/>
      <c r="AH60" s="17" t="s">
        <v>12</v>
      </c>
      <c r="AI60" t="s">
        <v>9</v>
      </c>
      <c r="AJ60" t="s">
        <v>65</v>
      </c>
      <c r="AK60" s="14" t="s">
        <v>257</v>
      </c>
      <c r="AL60" s="35">
        <f t="shared" si="3"/>
        <v>113</v>
      </c>
      <c r="AM60">
        <v>355</v>
      </c>
    </row>
    <row r="61" spans="1:41" x14ac:dyDescent="0.2">
      <c r="A61">
        <v>102.07</v>
      </c>
      <c r="C61" s="83" t="s">
        <v>68</v>
      </c>
      <c r="D61" s="84" t="s">
        <v>168</v>
      </c>
      <c r="E61" s="23" t="s">
        <v>309</v>
      </c>
      <c r="F61" s="63">
        <v>21000</v>
      </c>
      <c r="G61" s="76">
        <v>58.327599999999997</v>
      </c>
      <c r="H61" s="50">
        <v>-3.37277</v>
      </c>
      <c r="I61" s="45">
        <f t="shared" si="2"/>
        <v>234</v>
      </c>
      <c r="J61" s="75">
        <v>27</v>
      </c>
      <c r="K61" s="14">
        <v>20000</v>
      </c>
      <c r="L61" s="32">
        <v>455</v>
      </c>
      <c r="M61" s="75">
        <v>24</v>
      </c>
      <c r="N61" s="14">
        <v>20000</v>
      </c>
      <c r="O61" s="6">
        <v>455</v>
      </c>
      <c r="P61" s="75">
        <v>21</v>
      </c>
      <c r="Q61" s="14">
        <v>20000</v>
      </c>
      <c r="R61" s="6">
        <v>455</v>
      </c>
      <c r="S61" s="75">
        <v>30</v>
      </c>
      <c r="T61" s="14">
        <v>10000</v>
      </c>
      <c r="U61" s="32">
        <v>455</v>
      </c>
      <c r="V61" s="75">
        <v>59</v>
      </c>
      <c r="W61" s="14">
        <v>10000</v>
      </c>
      <c r="X61" s="32">
        <v>411</v>
      </c>
      <c r="Y61" s="75">
        <v>55</v>
      </c>
      <c r="Z61" s="14">
        <v>10000</v>
      </c>
      <c r="AA61" s="6">
        <v>411</v>
      </c>
      <c r="AB61" s="92" t="s">
        <v>168</v>
      </c>
      <c r="AC61" s="69" t="s">
        <v>168</v>
      </c>
      <c r="AD61" s="92" t="s">
        <v>168</v>
      </c>
      <c r="AE61" s="69" t="s">
        <v>168</v>
      </c>
      <c r="AF61" s="92" t="s">
        <v>168</v>
      </c>
      <c r="AG61" s="69" t="s">
        <v>168</v>
      </c>
      <c r="AH61" s="17" t="s">
        <v>12</v>
      </c>
      <c r="AI61" t="s">
        <v>9</v>
      </c>
      <c r="AJ61" t="s">
        <v>69</v>
      </c>
      <c r="AK61" s="14" t="s">
        <v>253</v>
      </c>
      <c r="AL61" s="35">
        <f t="shared" si="3"/>
        <v>234</v>
      </c>
      <c r="AM61">
        <v>221</v>
      </c>
    </row>
    <row r="62" spans="1:41" x14ac:dyDescent="0.2">
      <c r="A62">
        <v>152</v>
      </c>
      <c r="B62" t="s">
        <v>6</v>
      </c>
      <c r="C62" s="83" t="s">
        <v>60</v>
      </c>
      <c r="D62" s="85" t="s">
        <v>168</v>
      </c>
      <c r="E62" s="22" t="s">
        <v>309</v>
      </c>
      <c r="F62" s="63">
        <v>9900</v>
      </c>
      <c r="G62" s="76">
        <v>58.178899999999999</v>
      </c>
      <c r="H62" s="50">
        <v>-6.5859800000000002</v>
      </c>
      <c r="I62" s="45">
        <f t="shared" si="2"/>
        <v>168</v>
      </c>
      <c r="J62" s="75">
        <v>26</v>
      </c>
      <c r="K62" s="14">
        <v>20000</v>
      </c>
      <c r="L62" s="32">
        <v>366</v>
      </c>
      <c r="M62" s="75">
        <v>23</v>
      </c>
      <c r="N62" s="14">
        <v>20000</v>
      </c>
      <c r="O62" s="6">
        <v>366</v>
      </c>
      <c r="P62" s="75">
        <v>29</v>
      </c>
      <c r="Q62" s="14">
        <v>20000</v>
      </c>
      <c r="R62" s="6">
        <v>366</v>
      </c>
      <c r="S62" s="75">
        <v>25</v>
      </c>
      <c r="T62" s="14">
        <v>10000</v>
      </c>
      <c r="U62" s="32">
        <v>366</v>
      </c>
      <c r="V62" s="75">
        <v>22</v>
      </c>
      <c r="W62" s="14">
        <v>10000</v>
      </c>
      <c r="X62" s="32">
        <v>366</v>
      </c>
      <c r="Y62" s="75">
        <v>28</v>
      </c>
      <c r="Z62" s="14">
        <v>10000</v>
      </c>
      <c r="AA62" s="6">
        <v>366</v>
      </c>
      <c r="AB62" s="93"/>
      <c r="AC62" s="60"/>
      <c r="AD62" s="93"/>
      <c r="AE62" s="60"/>
      <c r="AF62" s="93"/>
      <c r="AG62" s="60"/>
      <c r="AH62" s="15" t="s">
        <v>22</v>
      </c>
      <c r="AI62" t="s">
        <v>9</v>
      </c>
      <c r="AJ62" t="s">
        <v>61</v>
      </c>
      <c r="AK62" s="14" t="s">
        <v>254</v>
      </c>
      <c r="AL62" s="35">
        <f t="shared" si="3"/>
        <v>168</v>
      </c>
      <c r="AM62">
        <v>198</v>
      </c>
    </row>
    <row r="63" spans="1:41" x14ac:dyDescent="0.2">
      <c r="A63">
        <v>114</v>
      </c>
      <c r="B63" t="s">
        <v>6</v>
      </c>
      <c r="C63" s="83" t="s">
        <v>62</v>
      </c>
      <c r="D63" s="85" t="s">
        <v>168</v>
      </c>
      <c r="E63" s="23" t="s">
        <v>309</v>
      </c>
      <c r="F63" s="63">
        <v>9400</v>
      </c>
      <c r="G63" s="76">
        <v>58.974400000000003</v>
      </c>
      <c r="H63" s="50">
        <v>-3.08358</v>
      </c>
      <c r="I63" s="45">
        <f t="shared" si="2"/>
        <v>50</v>
      </c>
      <c r="J63" s="75">
        <v>46</v>
      </c>
      <c r="K63" s="14">
        <v>20000</v>
      </c>
      <c r="L63" s="32">
        <v>270</v>
      </c>
      <c r="M63" s="75">
        <v>43</v>
      </c>
      <c r="N63" s="14">
        <v>20000</v>
      </c>
      <c r="O63" s="6">
        <v>270</v>
      </c>
      <c r="P63" s="75">
        <v>50</v>
      </c>
      <c r="Q63" s="14">
        <v>20000</v>
      </c>
      <c r="R63" s="6">
        <v>270</v>
      </c>
      <c r="S63" s="75">
        <v>42</v>
      </c>
      <c r="T63" s="14">
        <v>10000</v>
      </c>
      <c r="U63" s="32">
        <v>270</v>
      </c>
      <c r="V63" s="75">
        <v>45</v>
      </c>
      <c r="W63" s="14">
        <v>10000</v>
      </c>
      <c r="X63" s="32">
        <v>270</v>
      </c>
      <c r="Y63" s="75">
        <v>49</v>
      </c>
      <c r="Z63" s="14">
        <v>10000</v>
      </c>
      <c r="AA63" s="6">
        <v>270</v>
      </c>
      <c r="AB63" s="92"/>
      <c r="AC63" s="69"/>
      <c r="AD63" s="92"/>
      <c r="AE63" s="69"/>
      <c r="AF63" s="92"/>
      <c r="AG63" s="69"/>
      <c r="AH63" s="1" t="s">
        <v>0</v>
      </c>
      <c r="AI63" t="s">
        <v>9</v>
      </c>
      <c r="AJ63" t="s">
        <v>63</v>
      </c>
      <c r="AK63" s="14" t="s">
        <v>252</v>
      </c>
      <c r="AL63" s="35">
        <f t="shared" si="3"/>
        <v>50</v>
      </c>
      <c r="AM63">
        <v>220</v>
      </c>
    </row>
    <row r="64" spans="1:41" x14ac:dyDescent="0.2">
      <c r="A64">
        <v>126</v>
      </c>
      <c r="B64" t="s">
        <v>6</v>
      </c>
      <c r="C64" s="83" t="s">
        <v>58</v>
      </c>
      <c r="D64" s="106" t="s">
        <v>168</v>
      </c>
      <c r="E64" s="23" t="s">
        <v>309</v>
      </c>
      <c r="F64" s="63">
        <v>5300</v>
      </c>
      <c r="G64" s="76">
        <v>60.129800000000003</v>
      </c>
      <c r="H64" s="50">
        <v>-1.0964799999999999</v>
      </c>
      <c r="I64" s="45">
        <f t="shared" si="2"/>
        <v>76</v>
      </c>
      <c r="J64" s="75">
        <v>28</v>
      </c>
      <c r="K64" s="14">
        <v>2000</v>
      </c>
      <c r="L64" s="32">
        <v>299</v>
      </c>
      <c r="M64" s="75">
        <v>25</v>
      </c>
      <c r="N64" s="14">
        <v>2000</v>
      </c>
      <c r="O64" s="6">
        <v>299</v>
      </c>
      <c r="P64" s="75">
        <v>22</v>
      </c>
      <c r="Q64" s="14">
        <v>2000</v>
      </c>
      <c r="R64" s="6">
        <v>299</v>
      </c>
      <c r="S64" s="75">
        <v>27</v>
      </c>
      <c r="T64" s="14">
        <v>2000</v>
      </c>
      <c r="U64" s="32">
        <v>299</v>
      </c>
      <c r="V64" s="75">
        <v>24</v>
      </c>
      <c r="W64" s="14">
        <v>2000</v>
      </c>
      <c r="X64" s="32">
        <v>302</v>
      </c>
      <c r="Y64" s="75">
        <v>21</v>
      </c>
      <c r="Z64" s="14">
        <v>2000</v>
      </c>
      <c r="AA64" s="6">
        <v>302</v>
      </c>
      <c r="AB64" s="92"/>
      <c r="AC64" s="69"/>
      <c r="AD64" s="92"/>
      <c r="AE64" s="69"/>
      <c r="AF64" s="92"/>
      <c r="AG64" s="69"/>
      <c r="AH64" s="61" t="s">
        <v>22</v>
      </c>
      <c r="AI64" t="s">
        <v>25</v>
      </c>
      <c r="AJ64" t="s">
        <v>59</v>
      </c>
      <c r="AK64" s="14" t="s">
        <v>251</v>
      </c>
      <c r="AL64" s="35">
        <f t="shared" si="3"/>
        <v>76</v>
      </c>
      <c r="AM64">
        <v>226</v>
      </c>
    </row>
    <row r="65" spans="1:41" x14ac:dyDescent="0.2">
      <c r="A65">
        <v>125</v>
      </c>
      <c r="B65" t="s">
        <v>6</v>
      </c>
      <c r="C65" s="89" t="s">
        <v>266</v>
      </c>
      <c r="D65" s="85" t="s">
        <v>168</v>
      </c>
      <c r="E65" s="22" t="s">
        <v>309</v>
      </c>
      <c r="F65" s="63">
        <v>1400</v>
      </c>
      <c r="G65" s="76">
        <v>57.386501000000003</v>
      </c>
      <c r="H65" s="80">
        <v>-6.2428179999999998</v>
      </c>
      <c r="I65" s="45"/>
      <c r="J65" s="81">
        <v>27</v>
      </c>
      <c r="K65" s="60">
        <v>320</v>
      </c>
      <c r="L65" s="65" t="s">
        <v>168</v>
      </c>
      <c r="M65" s="81">
        <v>24</v>
      </c>
      <c r="N65" s="60">
        <v>320</v>
      </c>
      <c r="O65" s="65" t="s">
        <v>168</v>
      </c>
      <c r="P65" s="75">
        <v>21</v>
      </c>
      <c r="Q65" s="60">
        <v>320</v>
      </c>
      <c r="R65" s="65" t="s">
        <v>168</v>
      </c>
      <c r="S65" s="93" t="s">
        <v>168</v>
      </c>
      <c r="T65" s="60" t="s">
        <v>168</v>
      </c>
      <c r="U65" s="65" t="s">
        <v>168</v>
      </c>
      <c r="V65" s="93" t="s">
        <v>168</v>
      </c>
      <c r="W65" s="60" t="s">
        <v>168</v>
      </c>
      <c r="X65" s="65" t="s">
        <v>168</v>
      </c>
      <c r="Y65" s="93" t="s">
        <v>168</v>
      </c>
      <c r="Z65" s="60" t="s">
        <v>168</v>
      </c>
      <c r="AA65" s="65" t="s">
        <v>168</v>
      </c>
      <c r="AB65" s="92" t="s">
        <v>168</v>
      </c>
      <c r="AC65" s="69" t="s">
        <v>168</v>
      </c>
      <c r="AD65" s="92" t="s">
        <v>168</v>
      </c>
      <c r="AE65" s="69" t="s">
        <v>168</v>
      </c>
      <c r="AF65" s="92" t="s">
        <v>168</v>
      </c>
      <c r="AG65" s="69" t="s">
        <v>168</v>
      </c>
      <c r="AH65" s="103" t="s">
        <v>22</v>
      </c>
      <c r="AI65" s="66" t="s">
        <v>25</v>
      </c>
      <c r="AJ65" s="5" t="s">
        <v>267</v>
      </c>
      <c r="AK65" s="14" t="s">
        <v>294</v>
      </c>
      <c r="AL65" s="47"/>
      <c r="AM65" s="5"/>
      <c r="AN65" s="5"/>
      <c r="AO65" s="5"/>
    </row>
    <row r="66" spans="1:41" x14ac:dyDescent="0.2">
      <c r="A66">
        <v>108</v>
      </c>
      <c r="B66" t="s">
        <v>6</v>
      </c>
      <c r="C66" s="83" t="s">
        <v>138</v>
      </c>
      <c r="D66" s="85" t="s">
        <v>168</v>
      </c>
      <c r="E66" s="82" t="s">
        <v>171</v>
      </c>
      <c r="F66" s="90">
        <v>360000</v>
      </c>
      <c r="G66" s="76">
        <v>51.459800000000001</v>
      </c>
      <c r="H66" s="50">
        <v>-3.2824499999999999</v>
      </c>
      <c r="I66" s="45">
        <f t="shared" ref="I66:I84" si="4">+AL66</f>
        <v>219</v>
      </c>
      <c r="J66" s="75">
        <v>41</v>
      </c>
      <c r="K66" s="14">
        <v>100000</v>
      </c>
      <c r="L66" s="32">
        <v>311</v>
      </c>
      <c r="M66" s="75">
        <v>44</v>
      </c>
      <c r="N66" s="14">
        <v>100000</v>
      </c>
      <c r="O66" s="6">
        <v>311</v>
      </c>
      <c r="P66" s="75">
        <v>47</v>
      </c>
      <c r="Q66" s="14">
        <v>100000</v>
      </c>
      <c r="R66" s="6">
        <v>311</v>
      </c>
      <c r="S66" s="75">
        <v>42</v>
      </c>
      <c r="T66" s="14">
        <v>50000</v>
      </c>
      <c r="U66" s="32">
        <v>311</v>
      </c>
      <c r="V66" s="75">
        <v>45</v>
      </c>
      <c r="W66" s="14">
        <v>50000</v>
      </c>
      <c r="X66" s="32">
        <v>348</v>
      </c>
      <c r="Y66" s="75">
        <v>39</v>
      </c>
      <c r="Z66" s="14">
        <v>50000</v>
      </c>
      <c r="AA66" s="6">
        <v>348</v>
      </c>
      <c r="AB66" s="94">
        <v>31</v>
      </c>
      <c r="AC66" s="69">
        <v>47000</v>
      </c>
      <c r="AD66" s="94">
        <v>37</v>
      </c>
      <c r="AE66" s="69">
        <v>12200</v>
      </c>
      <c r="AF66" s="94">
        <v>51</v>
      </c>
      <c r="AG66" s="69">
        <v>10000</v>
      </c>
      <c r="AH66" s="1" t="s">
        <v>0</v>
      </c>
      <c r="AI66" t="s">
        <v>9</v>
      </c>
      <c r="AJ66" t="s">
        <v>139</v>
      </c>
      <c r="AK66" s="44" t="s">
        <v>250</v>
      </c>
      <c r="AL66" s="35">
        <f t="shared" ref="AL66:AL84" si="5">+MAX(L66,O66,R66,U66,X66,AA66)-AM66</f>
        <v>219</v>
      </c>
      <c r="AM66">
        <v>129</v>
      </c>
      <c r="AO66" s="36" t="s">
        <v>334</v>
      </c>
    </row>
    <row r="67" spans="1:41" x14ac:dyDescent="0.2">
      <c r="A67">
        <v>102</v>
      </c>
      <c r="B67" t="s">
        <v>6</v>
      </c>
      <c r="C67" s="83" t="s">
        <v>146</v>
      </c>
      <c r="D67" s="84" t="s">
        <v>168</v>
      </c>
      <c r="E67" s="82" t="s">
        <v>171</v>
      </c>
      <c r="F67" s="90">
        <v>120000</v>
      </c>
      <c r="G67" s="76">
        <v>51.629303999999998</v>
      </c>
      <c r="H67" s="50">
        <v>-3.920112</v>
      </c>
      <c r="I67" s="45">
        <f t="shared" si="4"/>
        <v>40</v>
      </c>
      <c r="J67" s="75">
        <v>23</v>
      </c>
      <c r="K67" s="14">
        <v>2000</v>
      </c>
      <c r="L67" s="41">
        <v>233</v>
      </c>
      <c r="M67" s="75">
        <v>26</v>
      </c>
      <c r="N67" s="14">
        <v>2000</v>
      </c>
      <c r="O67" s="37">
        <v>233</v>
      </c>
      <c r="P67" s="75">
        <v>29</v>
      </c>
      <c r="Q67" s="14">
        <v>2000</v>
      </c>
      <c r="R67" s="37">
        <v>233</v>
      </c>
      <c r="S67" s="75">
        <v>25</v>
      </c>
      <c r="T67" s="14">
        <v>2000</v>
      </c>
      <c r="U67" s="41">
        <v>233</v>
      </c>
      <c r="V67" s="75">
        <v>22</v>
      </c>
      <c r="W67" s="14">
        <v>2000</v>
      </c>
      <c r="X67" s="41">
        <v>233</v>
      </c>
      <c r="Y67" s="75">
        <v>28</v>
      </c>
      <c r="Z67" s="14">
        <v>2000</v>
      </c>
      <c r="AA67" s="37">
        <v>233</v>
      </c>
      <c r="AB67" s="92"/>
      <c r="AC67" s="69"/>
      <c r="AD67" s="92"/>
      <c r="AE67" s="69"/>
      <c r="AF67" s="92"/>
      <c r="AG67" s="69"/>
      <c r="AH67" s="15" t="s">
        <v>22</v>
      </c>
      <c r="AI67" t="s">
        <v>25</v>
      </c>
      <c r="AJ67" t="s">
        <v>211</v>
      </c>
      <c r="AK67" s="44" t="s">
        <v>233</v>
      </c>
      <c r="AL67" s="35">
        <f t="shared" si="5"/>
        <v>40</v>
      </c>
      <c r="AM67" s="35">
        <v>193</v>
      </c>
      <c r="AN67" s="35"/>
    </row>
    <row r="68" spans="1:41" x14ac:dyDescent="0.2">
      <c r="A68">
        <v>101.01</v>
      </c>
      <c r="C68" s="83" t="s">
        <v>149</v>
      </c>
      <c r="D68" s="84" t="s">
        <v>168</v>
      </c>
      <c r="E68" s="87" t="s">
        <v>171</v>
      </c>
      <c r="F68" s="90">
        <v>95000</v>
      </c>
      <c r="G68" s="78">
        <v>53.221043000000002</v>
      </c>
      <c r="H68" s="50">
        <v>-3.3144089999999999</v>
      </c>
      <c r="I68" s="45">
        <f t="shared" si="4"/>
        <v>212</v>
      </c>
      <c r="J68" s="75">
        <v>45</v>
      </c>
      <c r="K68" s="14">
        <v>20000</v>
      </c>
      <c r="L68" s="41">
        <v>552</v>
      </c>
      <c r="M68" s="75">
        <v>39</v>
      </c>
      <c r="N68" s="14">
        <v>20000</v>
      </c>
      <c r="O68" s="37">
        <v>552</v>
      </c>
      <c r="P68" s="75">
        <v>42</v>
      </c>
      <c r="Q68" s="14">
        <v>20000</v>
      </c>
      <c r="R68" s="6">
        <v>552</v>
      </c>
      <c r="S68" s="75">
        <v>51</v>
      </c>
      <c r="T68" s="14">
        <v>10000</v>
      </c>
      <c r="U68" s="6">
        <v>552</v>
      </c>
      <c r="V68" s="75">
        <v>52</v>
      </c>
      <c r="W68" s="14">
        <v>10000</v>
      </c>
      <c r="X68" s="6">
        <v>549</v>
      </c>
      <c r="Y68" s="75">
        <v>48</v>
      </c>
      <c r="Z68" s="14">
        <v>10000</v>
      </c>
      <c r="AA68" s="6">
        <v>549</v>
      </c>
      <c r="AB68" s="94">
        <v>32</v>
      </c>
      <c r="AC68" s="69">
        <v>7300</v>
      </c>
      <c r="AD68" s="94">
        <v>34</v>
      </c>
      <c r="AE68" s="69">
        <v>5000</v>
      </c>
      <c r="AF68" s="92" t="s">
        <v>168</v>
      </c>
      <c r="AG68" s="69" t="s">
        <v>168</v>
      </c>
      <c r="AH68" s="1" t="s">
        <v>0</v>
      </c>
      <c r="AI68" t="s">
        <v>9</v>
      </c>
      <c r="AJ68" t="s">
        <v>150</v>
      </c>
      <c r="AK68" s="44" t="s">
        <v>242</v>
      </c>
      <c r="AL68" s="35">
        <f t="shared" si="5"/>
        <v>212</v>
      </c>
      <c r="AM68" s="35">
        <v>340</v>
      </c>
      <c r="AN68" s="35"/>
      <c r="AO68" s="44"/>
    </row>
    <row r="69" spans="1:41" x14ac:dyDescent="0.2">
      <c r="A69">
        <v>108.01</v>
      </c>
      <c r="C69" s="83" t="s">
        <v>144</v>
      </c>
      <c r="D69" s="85" t="s">
        <v>168</v>
      </c>
      <c r="E69" s="82" t="s">
        <v>171</v>
      </c>
      <c r="F69" s="90">
        <v>72000</v>
      </c>
      <c r="G69" s="76">
        <v>51.818508000000001</v>
      </c>
      <c r="H69" s="50">
        <v>-4.066084</v>
      </c>
      <c r="I69" s="45">
        <f t="shared" si="4"/>
        <v>157</v>
      </c>
      <c r="J69" s="75">
        <v>60</v>
      </c>
      <c r="K69" s="14">
        <v>20000</v>
      </c>
      <c r="L69" s="41">
        <v>412</v>
      </c>
      <c r="M69" s="75">
        <v>53</v>
      </c>
      <c r="N69" s="14">
        <v>20000</v>
      </c>
      <c r="O69" s="37">
        <v>412</v>
      </c>
      <c r="P69" s="75">
        <v>57</v>
      </c>
      <c r="Q69" s="14">
        <v>20000</v>
      </c>
      <c r="R69" s="37">
        <v>412</v>
      </c>
      <c r="S69" s="75">
        <v>54</v>
      </c>
      <c r="T69" s="14">
        <v>10000</v>
      </c>
      <c r="U69" s="41">
        <v>412</v>
      </c>
      <c r="V69" s="75">
        <v>58</v>
      </c>
      <c r="W69" s="14">
        <v>10000</v>
      </c>
      <c r="X69" s="41">
        <v>387</v>
      </c>
      <c r="Y69" s="75">
        <v>49</v>
      </c>
      <c r="Z69" s="14">
        <v>10000</v>
      </c>
      <c r="AA69" s="37">
        <v>387</v>
      </c>
      <c r="AB69" s="92"/>
      <c r="AC69" s="69"/>
      <c r="AD69" s="92"/>
      <c r="AE69" s="69"/>
      <c r="AF69" s="92"/>
      <c r="AG69" s="69"/>
      <c r="AH69" s="16" t="s">
        <v>8</v>
      </c>
      <c r="AI69" t="s">
        <v>9</v>
      </c>
      <c r="AJ69" t="s">
        <v>145</v>
      </c>
      <c r="AK69" s="44" t="s">
        <v>240</v>
      </c>
      <c r="AL69" s="35">
        <f t="shared" si="5"/>
        <v>157</v>
      </c>
      <c r="AM69" s="35">
        <v>255</v>
      </c>
      <c r="AN69" s="35"/>
    </row>
    <row r="70" spans="1:41" x14ac:dyDescent="0.2">
      <c r="A70">
        <v>101</v>
      </c>
      <c r="B70" t="s">
        <v>6</v>
      </c>
      <c r="C70" s="83" t="s">
        <v>208</v>
      </c>
      <c r="D70" s="85" t="s">
        <v>168</v>
      </c>
      <c r="E70" s="82" t="s">
        <v>171</v>
      </c>
      <c r="F70" s="90">
        <v>57000</v>
      </c>
      <c r="G70" s="76">
        <v>51.944355999999999</v>
      </c>
      <c r="H70" s="77">
        <v>-4.6610040000000001</v>
      </c>
      <c r="I70" s="45">
        <f t="shared" si="4"/>
        <v>239</v>
      </c>
      <c r="J70" s="75">
        <v>43</v>
      </c>
      <c r="K70" s="14">
        <v>20000</v>
      </c>
      <c r="L70" s="41">
        <v>563</v>
      </c>
      <c r="M70" s="75">
        <v>46</v>
      </c>
      <c r="N70" s="14">
        <v>20000</v>
      </c>
      <c r="O70" s="37">
        <v>563</v>
      </c>
      <c r="P70" s="75">
        <v>40</v>
      </c>
      <c r="Q70" s="14">
        <v>20000</v>
      </c>
      <c r="R70" s="37">
        <v>529</v>
      </c>
      <c r="S70" s="75">
        <v>42</v>
      </c>
      <c r="T70" s="14">
        <v>10000</v>
      </c>
      <c r="U70" s="41">
        <v>529</v>
      </c>
      <c r="V70" s="75">
        <v>45</v>
      </c>
      <c r="W70" s="14">
        <v>10000</v>
      </c>
      <c r="X70" s="41">
        <v>529</v>
      </c>
      <c r="Y70" s="75">
        <v>39</v>
      </c>
      <c r="Z70" s="14">
        <v>10000</v>
      </c>
      <c r="AA70" s="37">
        <v>529</v>
      </c>
      <c r="AB70" s="92" t="s">
        <v>168</v>
      </c>
      <c r="AC70" s="69" t="s">
        <v>168</v>
      </c>
      <c r="AD70" s="92" t="s">
        <v>168</v>
      </c>
      <c r="AE70" s="69" t="s">
        <v>168</v>
      </c>
      <c r="AF70" s="92" t="s">
        <v>168</v>
      </c>
      <c r="AG70" s="69" t="s">
        <v>168</v>
      </c>
      <c r="AH70" s="1" t="s">
        <v>0</v>
      </c>
      <c r="AI70" t="s">
        <v>9</v>
      </c>
      <c r="AJ70" t="s">
        <v>153</v>
      </c>
      <c r="AK70" s="44" t="s">
        <v>239</v>
      </c>
      <c r="AL70" s="35">
        <f t="shared" si="5"/>
        <v>239</v>
      </c>
      <c r="AM70" s="35">
        <v>324</v>
      </c>
      <c r="AN70" s="35"/>
    </row>
    <row r="71" spans="1:41" x14ac:dyDescent="0.2">
      <c r="A71">
        <v>101.05</v>
      </c>
      <c r="C71" s="83" t="s">
        <v>147</v>
      </c>
      <c r="D71" s="84" t="s">
        <v>168</v>
      </c>
      <c r="E71" s="82" t="s">
        <v>171</v>
      </c>
      <c r="F71" s="90">
        <v>44000</v>
      </c>
      <c r="G71" s="76">
        <v>53.307051000000001</v>
      </c>
      <c r="H71" s="50">
        <v>-4.1282540000000001</v>
      </c>
      <c r="I71" s="45">
        <f t="shared" si="4"/>
        <v>112</v>
      </c>
      <c r="J71" s="75">
        <v>57</v>
      </c>
      <c r="K71" s="14">
        <v>20000</v>
      </c>
      <c r="L71" s="41">
        <v>258</v>
      </c>
      <c r="M71" s="75">
        <v>60</v>
      </c>
      <c r="N71" s="14">
        <v>20000</v>
      </c>
      <c r="O71" s="37">
        <v>258</v>
      </c>
      <c r="P71" s="75">
        <v>53</v>
      </c>
      <c r="Q71" s="14">
        <v>20000</v>
      </c>
      <c r="R71" s="6">
        <v>258</v>
      </c>
      <c r="S71" s="75">
        <v>43</v>
      </c>
      <c r="T71" s="14">
        <v>10000</v>
      </c>
      <c r="U71" s="41">
        <v>258</v>
      </c>
      <c r="V71" s="75">
        <v>46</v>
      </c>
      <c r="W71" s="14">
        <v>10000</v>
      </c>
      <c r="X71" s="41">
        <v>258</v>
      </c>
      <c r="Y71" s="75">
        <v>50</v>
      </c>
      <c r="Z71" s="14">
        <v>10000</v>
      </c>
      <c r="AA71" s="37">
        <v>258</v>
      </c>
      <c r="AB71" s="92"/>
      <c r="AC71" s="69"/>
      <c r="AD71" s="92"/>
      <c r="AE71" s="69"/>
      <c r="AF71" s="92"/>
      <c r="AG71" s="69"/>
      <c r="AH71" s="18" t="s">
        <v>17</v>
      </c>
      <c r="AI71" t="s">
        <v>9</v>
      </c>
      <c r="AJ71" t="s">
        <v>148</v>
      </c>
      <c r="AK71" s="44" t="s">
        <v>241</v>
      </c>
      <c r="AL71" s="35">
        <f t="shared" si="5"/>
        <v>112</v>
      </c>
      <c r="AM71" s="35">
        <v>146</v>
      </c>
      <c r="AN71" s="35"/>
    </row>
    <row r="72" spans="1:41" x14ac:dyDescent="0.2">
      <c r="A72">
        <v>101.03</v>
      </c>
      <c r="C72" s="87" t="s">
        <v>151</v>
      </c>
      <c r="D72" s="82" t="s">
        <v>138</v>
      </c>
      <c r="E72" s="82" t="s">
        <v>171</v>
      </c>
      <c r="F72" s="90">
        <v>19000</v>
      </c>
      <c r="G72" s="76">
        <v>51.685200000000002</v>
      </c>
      <c r="H72" s="50">
        <v>-3.0371000000000001</v>
      </c>
      <c r="I72" s="45">
        <f t="shared" si="4"/>
        <v>48</v>
      </c>
      <c r="J72" s="75">
        <v>23</v>
      </c>
      <c r="K72" s="14">
        <v>50</v>
      </c>
      <c r="L72" s="32">
        <v>295</v>
      </c>
      <c r="M72" s="75">
        <v>26</v>
      </c>
      <c r="N72" s="14">
        <v>50</v>
      </c>
      <c r="O72" s="6">
        <v>295</v>
      </c>
      <c r="P72" s="75">
        <v>29</v>
      </c>
      <c r="Q72" s="14">
        <v>50</v>
      </c>
      <c r="R72" s="6">
        <v>295</v>
      </c>
      <c r="S72" s="75">
        <v>25</v>
      </c>
      <c r="T72" s="14">
        <v>50</v>
      </c>
      <c r="U72" s="32">
        <v>295</v>
      </c>
      <c r="V72" s="75">
        <v>22</v>
      </c>
      <c r="W72" s="14">
        <v>50</v>
      </c>
      <c r="X72" s="32">
        <v>298</v>
      </c>
      <c r="Y72" s="75">
        <v>28</v>
      </c>
      <c r="Z72" s="14">
        <v>50</v>
      </c>
      <c r="AA72" s="6">
        <v>298</v>
      </c>
      <c r="AB72" s="92"/>
      <c r="AC72" s="69"/>
      <c r="AD72" s="92"/>
      <c r="AE72" s="69"/>
      <c r="AF72" s="92"/>
      <c r="AG72" s="69"/>
      <c r="AH72" s="15" t="s">
        <v>22</v>
      </c>
      <c r="AI72" t="s">
        <v>25</v>
      </c>
      <c r="AJ72" t="s">
        <v>152</v>
      </c>
      <c r="AK72" s="44" t="s">
        <v>249</v>
      </c>
      <c r="AL72" s="35">
        <f t="shared" si="5"/>
        <v>48</v>
      </c>
      <c r="AM72">
        <v>250</v>
      </c>
    </row>
    <row r="73" spans="1:41" x14ac:dyDescent="0.2">
      <c r="A73">
        <v>139.02000000000001</v>
      </c>
      <c r="C73" s="87" t="s">
        <v>140</v>
      </c>
      <c r="D73" s="87" t="s">
        <v>138</v>
      </c>
      <c r="E73" s="82" t="s">
        <v>171</v>
      </c>
      <c r="F73" s="90">
        <v>18000</v>
      </c>
      <c r="G73" s="76">
        <v>51.702100000000002</v>
      </c>
      <c r="H73" s="50">
        <v>-3.39927</v>
      </c>
      <c r="I73" s="45">
        <f t="shared" si="4"/>
        <v>51</v>
      </c>
      <c r="J73" s="75">
        <v>24</v>
      </c>
      <c r="K73" s="14">
        <v>100</v>
      </c>
      <c r="L73" s="32">
        <v>333</v>
      </c>
      <c r="M73" s="75">
        <v>21</v>
      </c>
      <c r="N73" s="14">
        <v>100</v>
      </c>
      <c r="O73" s="6">
        <v>333</v>
      </c>
      <c r="P73" s="75">
        <v>27</v>
      </c>
      <c r="Q73" s="14">
        <v>100</v>
      </c>
      <c r="R73" s="6">
        <v>333</v>
      </c>
      <c r="S73" s="75">
        <v>25</v>
      </c>
      <c r="T73" s="14">
        <v>100</v>
      </c>
      <c r="U73" s="32">
        <v>333</v>
      </c>
      <c r="V73" s="75">
        <v>22</v>
      </c>
      <c r="W73" s="14">
        <v>100</v>
      </c>
      <c r="X73" s="32">
        <v>333</v>
      </c>
      <c r="Y73" s="75">
        <v>28</v>
      </c>
      <c r="Z73" s="14">
        <v>100</v>
      </c>
      <c r="AA73" s="6">
        <v>333</v>
      </c>
      <c r="AB73" s="92"/>
      <c r="AC73" s="69"/>
      <c r="AD73" s="92"/>
      <c r="AE73" s="69"/>
      <c r="AF73" s="92"/>
      <c r="AG73" s="69"/>
      <c r="AH73" s="15" t="s">
        <v>22</v>
      </c>
      <c r="AI73" t="s">
        <v>25</v>
      </c>
      <c r="AJ73" t="s">
        <v>141</v>
      </c>
      <c r="AK73" s="44" t="s">
        <v>248</v>
      </c>
      <c r="AL73" s="35">
        <f t="shared" si="5"/>
        <v>51</v>
      </c>
      <c r="AM73">
        <v>282</v>
      </c>
    </row>
    <row r="74" spans="1:41" x14ac:dyDescent="0.2">
      <c r="A74">
        <v>139</v>
      </c>
      <c r="B74" t="s">
        <v>6</v>
      </c>
      <c r="C74" s="83" t="s">
        <v>142</v>
      </c>
      <c r="D74" s="85" t="s">
        <v>168</v>
      </c>
      <c r="E74" s="82" t="s">
        <v>171</v>
      </c>
      <c r="F74" s="90">
        <v>17000</v>
      </c>
      <c r="G74" s="76">
        <v>52.360675000000001</v>
      </c>
      <c r="H74" s="50">
        <v>-4.1025510000000001</v>
      </c>
      <c r="I74" s="45">
        <f t="shared" si="4"/>
        <v>148</v>
      </c>
      <c r="J74" s="75">
        <v>27</v>
      </c>
      <c r="K74" s="14">
        <v>40000</v>
      </c>
      <c r="L74" s="32">
        <v>325</v>
      </c>
      <c r="M74" s="75">
        <v>24</v>
      </c>
      <c r="N74" s="14">
        <v>40000</v>
      </c>
      <c r="O74" s="6">
        <v>325</v>
      </c>
      <c r="P74" s="75">
        <v>21</v>
      </c>
      <c r="Q74" s="14">
        <v>40000</v>
      </c>
      <c r="R74" s="6">
        <v>325</v>
      </c>
      <c r="S74" s="75">
        <v>25</v>
      </c>
      <c r="T74" s="14">
        <v>10000</v>
      </c>
      <c r="U74" s="32">
        <v>325</v>
      </c>
      <c r="V74" s="75">
        <v>22</v>
      </c>
      <c r="W74" s="14">
        <v>10000</v>
      </c>
      <c r="X74" s="32">
        <v>325</v>
      </c>
      <c r="Y74" s="75">
        <v>28</v>
      </c>
      <c r="Z74" s="14">
        <v>10000</v>
      </c>
      <c r="AA74" s="6">
        <v>325</v>
      </c>
      <c r="AB74" s="92"/>
      <c r="AC74" s="69"/>
      <c r="AD74" s="92"/>
      <c r="AE74" s="69"/>
      <c r="AF74" s="92"/>
      <c r="AG74" s="69"/>
      <c r="AH74" s="15" t="s">
        <v>22</v>
      </c>
      <c r="AI74" t="s">
        <v>9</v>
      </c>
      <c r="AJ74" t="s">
        <v>143</v>
      </c>
      <c r="AK74" s="44" t="s">
        <v>228</v>
      </c>
      <c r="AL74" s="35">
        <f t="shared" si="5"/>
        <v>148</v>
      </c>
      <c r="AM74">
        <v>177</v>
      </c>
    </row>
    <row r="75" spans="1:41" x14ac:dyDescent="0.2">
      <c r="A75">
        <v>101.04</v>
      </c>
      <c r="C75" s="83" t="s">
        <v>85</v>
      </c>
      <c r="D75" s="84" t="s">
        <v>168</v>
      </c>
      <c r="E75" s="23" t="s">
        <v>173</v>
      </c>
      <c r="F75" s="63">
        <v>720000</v>
      </c>
      <c r="G75" s="76">
        <v>51.237071</v>
      </c>
      <c r="H75" s="50">
        <v>-2.6254089999999999</v>
      </c>
      <c r="I75" s="45">
        <f t="shared" si="4"/>
        <v>273</v>
      </c>
      <c r="J75" s="75">
        <v>49</v>
      </c>
      <c r="K75" s="14">
        <v>100000</v>
      </c>
      <c r="L75" s="32">
        <v>552</v>
      </c>
      <c r="M75" s="75">
        <v>54</v>
      </c>
      <c r="N75" s="14">
        <v>100000</v>
      </c>
      <c r="O75" s="57">
        <v>552</v>
      </c>
      <c r="P75" s="75">
        <v>58</v>
      </c>
      <c r="Q75" s="14">
        <v>100000</v>
      </c>
      <c r="R75" s="32">
        <v>552</v>
      </c>
      <c r="S75" s="75">
        <v>48</v>
      </c>
      <c r="T75" s="14">
        <v>100000</v>
      </c>
      <c r="U75" s="59">
        <v>552</v>
      </c>
      <c r="V75" s="75">
        <v>56</v>
      </c>
      <c r="W75" s="14">
        <v>100000</v>
      </c>
      <c r="X75" s="59">
        <v>575</v>
      </c>
      <c r="Y75" s="75">
        <v>52</v>
      </c>
      <c r="Z75" s="14">
        <v>100000</v>
      </c>
      <c r="AA75" s="32">
        <v>575</v>
      </c>
      <c r="AB75" s="94">
        <v>33</v>
      </c>
      <c r="AC75" s="69">
        <v>72400</v>
      </c>
      <c r="AD75" s="94">
        <v>35</v>
      </c>
      <c r="AE75" s="69">
        <v>17500</v>
      </c>
      <c r="AF75" s="94">
        <v>51</v>
      </c>
      <c r="AG75" s="69">
        <v>10000</v>
      </c>
      <c r="AH75" s="17" t="s">
        <v>12</v>
      </c>
      <c r="AI75" s="31" t="s">
        <v>9</v>
      </c>
      <c r="AJ75" s="31" t="s">
        <v>86</v>
      </c>
      <c r="AK75" s="49" t="s">
        <v>226</v>
      </c>
      <c r="AL75" s="35">
        <f t="shared" si="5"/>
        <v>273</v>
      </c>
      <c r="AM75" s="31">
        <v>302</v>
      </c>
      <c r="AN75" s="31"/>
      <c r="AO75" s="36" t="s">
        <v>331</v>
      </c>
    </row>
    <row r="76" spans="1:41" x14ac:dyDescent="0.2">
      <c r="A76">
        <v>158</v>
      </c>
      <c r="B76" t="s">
        <v>6</v>
      </c>
      <c r="C76" s="89" t="s">
        <v>212</v>
      </c>
      <c r="D76" s="23" t="s">
        <v>85</v>
      </c>
      <c r="E76" s="22" t="s">
        <v>173</v>
      </c>
      <c r="F76" s="63">
        <v>25000</v>
      </c>
      <c r="G76" s="76">
        <v>51.427399999999999</v>
      </c>
      <c r="H76" s="50">
        <v>-2.60981</v>
      </c>
      <c r="I76" s="45">
        <f t="shared" si="4"/>
        <v>50</v>
      </c>
      <c r="J76" s="75">
        <v>41</v>
      </c>
      <c r="K76" s="14">
        <v>200</v>
      </c>
      <c r="L76" s="32">
        <v>99</v>
      </c>
      <c r="M76" s="75">
        <v>44</v>
      </c>
      <c r="N76" s="14">
        <v>200</v>
      </c>
      <c r="O76" s="57">
        <v>99</v>
      </c>
      <c r="P76" s="75">
        <v>47</v>
      </c>
      <c r="Q76" s="14">
        <v>200</v>
      </c>
      <c r="R76" s="6">
        <v>99</v>
      </c>
      <c r="S76" s="75">
        <v>42</v>
      </c>
      <c r="T76" s="14">
        <v>100</v>
      </c>
      <c r="U76" s="32">
        <v>99</v>
      </c>
      <c r="V76" s="75">
        <v>45</v>
      </c>
      <c r="W76" s="14">
        <v>100</v>
      </c>
      <c r="X76" s="32">
        <v>99</v>
      </c>
      <c r="Y76" s="75">
        <v>49</v>
      </c>
      <c r="Z76" s="14">
        <v>100</v>
      </c>
      <c r="AA76" s="6">
        <v>99</v>
      </c>
      <c r="AB76" s="92"/>
      <c r="AC76" s="69"/>
      <c r="AD76" s="92"/>
      <c r="AE76" s="69"/>
      <c r="AF76" s="92"/>
      <c r="AG76" s="69"/>
      <c r="AH76" s="1" t="s">
        <v>0</v>
      </c>
      <c r="AI76" t="s">
        <v>25</v>
      </c>
      <c r="AJ76" t="s">
        <v>87</v>
      </c>
      <c r="AK76" s="44" t="s">
        <v>246</v>
      </c>
      <c r="AL76" s="35">
        <f t="shared" si="5"/>
        <v>50</v>
      </c>
      <c r="AM76">
        <v>49</v>
      </c>
    </row>
    <row r="77" spans="1:41" x14ac:dyDescent="0.2">
      <c r="A77">
        <v>113</v>
      </c>
      <c r="B77" t="s">
        <v>6</v>
      </c>
      <c r="C77" s="89" t="s">
        <v>260</v>
      </c>
      <c r="D77" s="23" t="s">
        <v>85</v>
      </c>
      <c r="E77" s="23" t="s">
        <v>173</v>
      </c>
      <c r="F77" s="63">
        <v>18000</v>
      </c>
      <c r="G77" s="76">
        <v>51.494599999999998</v>
      </c>
      <c r="H77" s="50">
        <v>-2.6539199999999998</v>
      </c>
      <c r="I77" s="45">
        <f t="shared" si="4"/>
        <v>40</v>
      </c>
      <c r="J77" s="75">
        <v>43</v>
      </c>
      <c r="K77" s="14">
        <v>200</v>
      </c>
      <c r="L77" s="32">
        <v>136</v>
      </c>
      <c r="M77" s="75">
        <v>50</v>
      </c>
      <c r="N77" s="14">
        <v>200</v>
      </c>
      <c r="O77" s="57">
        <v>136</v>
      </c>
      <c r="P77" s="75">
        <v>46</v>
      </c>
      <c r="Q77" s="14">
        <v>200</v>
      </c>
      <c r="R77" s="6">
        <v>136</v>
      </c>
      <c r="S77" s="75">
        <v>53</v>
      </c>
      <c r="T77" s="14">
        <v>200</v>
      </c>
      <c r="U77" s="32">
        <v>136</v>
      </c>
      <c r="V77" s="75">
        <v>57</v>
      </c>
      <c r="W77" s="14">
        <v>200</v>
      </c>
      <c r="X77" s="32">
        <v>136</v>
      </c>
      <c r="Y77" s="75">
        <v>60</v>
      </c>
      <c r="Z77" s="14">
        <v>200</v>
      </c>
      <c r="AA77" s="6">
        <v>136</v>
      </c>
      <c r="AB77" s="92"/>
      <c r="AC77" s="69"/>
      <c r="AD77" s="92"/>
      <c r="AE77" s="69"/>
      <c r="AF77" s="92"/>
      <c r="AG77" s="69"/>
      <c r="AH77" s="17" t="s">
        <v>12</v>
      </c>
      <c r="AI77" t="s">
        <v>25</v>
      </c>
      <c r="AJ77" t="s">
        <v>88</v>
      </c>
      <c r="AK77" s="44" t="s">
        <v>247</v>
      </c>
      <c r="AL77" s="35">
        <f t="shared" si="5"/>
        <v>40</v>
      </c>
      <c r="AM77">
        <v>96</v>
      </c>
    </row>
    <row r="78" spans="1:41" x14ac:dyDescent="0.2">
      <c r="A78">
        <v>155</v>
      </c>
      <c r="B78" t="s">
        <v>6</v>
      </c>
      <c r="C78" s="12" t="s">
        <v>70</v>
      </c>
      <c r="D78" s="21" t="s">
        <v>168</v>
      </c>
      <c r="E78" s="89" t="s">
        <v>314</v>
      </c>
      <c r="F78" s="62">
        <v>1550000</v>
      </c>
      <c r="G78" s="42">
        <v>53.6113</v>
      </c>
      <c r="H78" s="48">
        <v>-1.6659299999999999</v>
      </c>
      <c r="I78" s="45">
        <f t="shared" si="4"/>
        <v>309</v>
      </c>
      <c r="J78" s="75">
        <v>47</v>
      </c>
      <c r="K78" s="14">
        <v>174000</v>
      </c>
      <c r="L78" s="32">
        <v>565</v>
      </c>
      <c r="M78" s="82">
        <v>44</v>
      </c>
      <c r="N78" s="14">
        <v>174000</v>
      </c>
      <c r="O78" s="32">
        <v>565</v>
      </c>
      <c r="P78" s="75">
        <v>41</v>
      </c>
      <c r="Q78" s="14">
        <v>174000</v>
      </c>
      <c r="R78" s="32">
        <v>565</v>
      </c>
      <c r="S78" s="75">
        <v>51</v>
      </c>
      <c r="T78" s="14">
        <v>174000</v>
      </c>
      <c r="U78" s="32">
        <v>565</v>
      </c>
      <c r="V78" s="75">
        <v>52</v>
      </c>
      <c r="W78" s="14">
        <v>174000</v>
      </c>
      <c r="X78" s="32">
        <v>565</v>
      </c>
      <c r="Y78" s="75">
        <v>48</v>
      </c>
      <c r="Z78" s="14">
        <v>174000</v>
      </c>
      <c r="AA78" s="6">
        <v>565</v>
      </c>
      <c r="AB78" s="81">
        <v>32</v>
      </c>
      <c r="AC78" s="60"/>
      <c r="AD78" s="81">
        <v>34</v>
      </c>
      <c r="AE78" s="60"/>
      <c r="AF78" s="92" t="s">
        <v>168</v>
      </c>
      <c r="AG78" s="69" t="s">
        <v>168</v>
      </c>
      <c r="AH78" s="1" t="s">
        <v>0</v>
      </c>
      <c r="AI78" t="s">
        <v>9</v>
      </c>
      <c r="AJ78" t="s">
        <v>71</v>
      </c>
      <c r="AK78" s="44" t="s">
        <v>264</v>
      </c>
      <c r="AL78" s="35">
        <f t="shared" si="5"/>
        <v>309</v>
      </c>
      <c r="AM78">
        <v>256</v>
      </c>
    </row>
    <row r="79" spans="1:41" x14ac:dyDescent="0.2">
      <c r="A79">
        <v>116</v>
      </c>
      <c r="B79" t="s">
        <v>6</v>
      </c>
      <c r="C79" s="12" t="s">
        <v>11</v>
      </c>
      <c r="D79" s="34" t="s">
        <v>168</v>
      </c>
      <c r="E79" s="76" t="s">
        <v>314</v>
      </c>
      <c r="F79" s="62">
        <v>710000</v>
      </c>
      <c r="G79" s="42">
        <v>53.335299999999997</v>
      </c>
      <c r="H79" s="48">
        <v>-0.17230699999999999</v>
      </c>
      <c r="I79" s="45">
        <f t="shared" si="4"/>
        <v>370</v>
      </c>
      <c r="J79" s="75">
        <v>22</v>
      </c>
      <c r="K79" s="14">
        <v>150000</v>
      </c>
      <c r="L79" s="32">
        <v>495</v>
      </c>
      <c r="M79" s="75">
        <v>25</v>
      </c>
      <c r="N79" s="14">
        <v>150000</v>
      </c>
      <c r="O79" s="32">
        <v>441</v>
      </c>
      <c r="P79" s="75">
        <v>28</v>
      </c>
      <c r="Q79" s="14">
        <v>150000</v>
      </c>
      <c r="R79" s="32">
        <v>347</v>
      </c>
      <c r="S79" s="75">
        <v>30</v>
      </c>
      <c r="T79" s="14">
        <v>50000</v>
      </c>
      <c r="U79" s="32">
        <v>347</v>
      </c>
      <c r="V79" s="75">
        <v>53</v>
      </c>
      <c r="W79" s="14">
        <v>100000</v>
      </c>
      <c r="X79" s="32">
        <v>314</v>
      </c>
      <c r="Y79" s="75">
        <v>60</v>
      </c>
      <c r="Z79" s="14">
        <v>100000</v>
      </c>
      <c r="AA79" s="6">
        <v>314</v>
      </c>
      <c r="AB79" s="81">
        <v>33</v>
      </c>
      <c r="AC79" s="60"/>
      <c r="AD79" s="81">
        <v>35</v>
      </c>
      <c r="AE79" s="60"/>
      <c r="AF79" s="92" t="s">
        <v>168</v>
      </c>
      <c r="AG79" s="69" t="s">
        <v>168</v>
      </c>
      <c r="AH79" s="17" t="s">
        <v>12</v>
      </c>
      <c r="AI79" t="s">
        <v>9</v>
      </c>
      <c r="AJ79" t="s">
        <v>13</v>
      </c>
      <c r="AK79" s="44" t="s">
        <v>282</v>
      </c>
      <c r="AL79" s="35">
        <f t="shared" si="5"/>
        <v>370</v>
      </c>
      <c r="AM79">
        <v>125</v>
      </c>
    </row>
    <row r="80" spans="1:41" x14ac:dyDescent="0.2">
      <c r="A80">
        <v>130</v>
      </c>
      <c r="B80" t="s">
        <v>6</v>
      </c>
      <c r="C80" s="13" t="s">
        <v>111</v>
      </c>
      <c r="D80" s="13" t="s">
        <v>70</v>
      </c>
      <c r="E80" s="89" t="s">
        <v>314</v>
      </c>
      <c r="F80" s="62">
        <v>120000</v>
      </c>
      <c r="G80" s="42">
        <v>53.378900000000002</v>
      </c>
      <c r="H80" s="50">
        <v>-1.5144200000000001</v>
      </c>
      <c r="I80" s="45">
        <f t="shared" si="4"/>
        <v>42</v>
      </c>
      <c r="J80" s="75">
        <v>27</v>
      </c>
      <c r="K80" s="14">
        <v>1000</v>
      </c>
      <c r="L80" s="32">
        <v>289</v>
      </c>
      <c r="M80" s="75">
        <v>24</v>
      </c>
      <c r="N80" s="14">
        <v>1000</v>
      </c>
      <c r="O80" s="32">
        <v>289</v>
      </c>
      <c r="P80" s="75">
        <v>21</v>
      </c>
      <c r="Q80" s="14">
        <v>1000</v>
      </c>
      <c r="R80" s="32">
        <v>289</v>
      </c>
      <c r="S80" s="75">
        <v>42</v>
      </c>
      <c r="T80" s="14">
        <v>1000</v>
      </c>
      <c r="U80" s="32">
        <v>289</v>
      </c>
      <c r="V80" s="75">
        <v>45</v>
      </c>
      <c r="W80" s="14">
        <v>1000</v>
      </c>
      <c r="X80" s="32">
        <v>289</v>
      </c>
      <c r="Y80" s="75">
        <v>39</v>
      </c>
      <c r="Z80" s="14">
        <v>1000</v>
      </c>
      <c r="AA80" s="6">
        <v>289</v>
      </c>
      <c r="AB80" s="93"/>
      <c r="AC80" s="60"/>
      <c r="AD80" s="93"/>
      <c r="AE80" s="60"/>
      <c r="AF80" s="93"/>
      <c r="AG80" s="60"/>
      <c r="AH80" s="17" t="s">
        <v>12</v>
      </c>
      <c r="AI80" t="s">
        <v>25</v>
      </c>
      <c r="AJ80" t="s">
        <v>112</v>
      </c>
      <c r="AK80" t="s">
        <v>297</v>
      </c>
      <c r="AL80" s="35">
        <f t="shared" si="5"/>
        <v>42</v>
      </c>
      <c r="AM80">
        <v>247</v>
      </c>
    </row>
    <row r="81" spans="1:41" x14ac:dyDescent="0.2">
      <c r="A81">
        <v>151</v>
      </c>
      <c r="B81" t="s">
        <v>6</v>
      </c>
      <c r="C81" s="10" t="s">
        <v>74</v>
      </c>
      <c r="D81" s="20" t="s">
        <v>70</v>
      </c>
      <c r="E81" s="89" t="s">
        <v>314</v>
      </c>
      <c r="F81" s="62">
        <v>34000</v>
      </c>
      <c r="G81" s="42">
        <v>53.895699999999998</v>
      </c>
      <c r="H81" s="48">
        <v>-1.89649</v>
      </c>
      <c r="I81" s="45">
        <f t="shared" si="4"/>
        <v>53</v>
      </c>
      <c r="J81" s="75">
        <v>49</v>
      </c>
      <c r="K81" s="14">
        <v>2000</v>
      </c>
      <c r="L81" s="32">
        <v>354</v>
      </c>
      <c r="M81" s="75">
        <v>58</v>
      </c>
      <c r="N81" s="14">
        <v>2000</v>
      </c>
      <c r="O81" s="32">
        <v>354</v>
      </c>
      <c r="P81" s="75">
        <v>54</v>
      </c>
      <c r="Q81" s="14">
        <v>2000</v>
      </c>
      <c r="R81" s="32">
        <v>354</v>
      </c>
      <c r="S81" s="75">
        <v>57</v>
      </c>
      <c r="T81" s="14">
        <v>2000</v>
      </c>
      <c r="U81" s="32">
        <v>354</v>
      </c>
      <c r="V81" s="75">
        <v>53</v>
      </c>
      <c r="W81" s="14">
        <v>2000</v>
      </c>
      <c r="X81" s="32">
        <v>356</v>
      </c>
      <c r="Y81" s="75">
        <v>60</v>
      </c>
      <c r="Z81" s="14">
        <v>2000</v>
      </c>
      <c r="AA81" s="6">
        <v>356</v>
      </c>
      <c r="AB81" s="92" t="s">
        <v>168</v>
      </c>
      <c r="AC81" s="69" t="s">
        <v>168</v>
      </c>
      <c r="AD81" s="92" t="s">
        <v>168</v>
      </c>
      <c r="AE81" s="69" t="s">
        <v>168</v>
      </c>
      <c r="AF81" s="92" t="s">
        <v>168</v>
      </c>
      <c r="AG81" s="69" t="s">
        <v>168</v>
      </c>
      <c r="AH81" s="105" t="s">
        <v>8</v>
      </c>
      <c r="AI81" s="5" t="s">
        <v>25</v>
      </c>
      <c r="AJ81" s="5" t="s">
        <v>75</v>
      </c>
      <c r="AK81" s="5" t="s">
        <v>304</v>
      </c>
      <c r="AL81" s="47">
        <f t="shared" si="5"/>
        <v>53</v>
      </c>
      <c r="AM81" s="5">
        <v>303</v>
      </c>
      <c r="AN81" s="5"/>
      <c r="AO81" s="5"/>
    </row>
    <row r="82" spans="1:41" x14ac:dyDescent="0.2">
      <c r="A82">
        <v>109.03</v>
      </c>
      <c r="C82" s="87" t="s">
        <v>76</v>
      </c>
      <c r="D82" s="23" t="s">
        <v>11</v>
      </c>
      <c r="E82" s="89" t="s">
        <v>314</v>
      </c>
      <c r="F82" s="63">
        <v>30000</v>
      </c>
      <c r="G82" s="42">
        <v>54.267200000000003</v>
      </c>
      <c r="H82" s="50">
        <v>-0.404671</v>
      </c>
      <c r="I82" s="45">
        <f t="shared" si="4"/>
        <v>37</v>
      </c>
      <c r="J82" s="75">
        <v>57</v>
      </c>
      <c r="K82" s="14">
        <v>2000</v>
      </c>
      <c r="L82" s="32">
        <v>188</v>
      </c>
      <c r="M82" s="75">
        <v>60</v>
      </c>
      <c r="N82" s="14">
        <v>2000</v>
      </c>
      <c r="O82" s="32">
        <v>188</v>
      </c>
      <c r="P82" s="75">
        <v>53</v>
      </c>
      <c r="Q82" s="14">
        <v>2000</v>
      </c>
      <c r="R82" s="32">
        <v>188</v>
      </c>
      <c r="S82" s="75">
        <v>54</v>
      </c>
      <c r="T82" s="14">
        <v>1000</v>
      </c>
      <c r="U82" s="32">
        <v>188</v>
      </c>
      <c r="V82" s="75">
        <v>58</v>
      </c>
      <c r="W82" s="14">
        <v>1000</v>
      </c>
      <c r="X82" s="32">
        <v>188</v>
      </c>
      <c r="Y82" s="75">
        <v>49</v>
      </c>
      <c r="Z82" s="14">
        <v>1000</v>
      </c>
      <c r="AA82" s="6">
        <v>188</v>
      </c>
      <c r="AB82" s="92" t="s">
        <v>168</v>
      </c>
      <c r="AC82" s="69" t="s">
        <v>168</v>
      </c>
      <c r="AD82" s="92" t="s">
        <v>168</v>
      </c>
      <c r="AE82" s="69" t="s">
        <v>168</v>
      </c>
      <c r="AF82" s="92" t="s">
        <v>168</v>
      </c>
      <c r="AG82" s="69" t="s">
        <v>168</v>
      </c>
      <c r="AH82" s="16" t="s">
        <v>8</v>
      </c>
      <c r="AI82" t="s">
        <v>25</v>
      </c>
      <c r="AJ82" t="s">
        <v>77</v>
      </c>
      <c r="AK82" t="s">
        <v>296</v>
      </c>
      <c r="AL82" s="35">
        <f t="shared" si="5"/>
        <v>37</v>
      </c>
      <c r="AM82">
        <v>151</v>
      </c>
    </row>
    <row r="83" spans="1:41" x14ac:dyDescent="0.2">
      <c r="A83">
        <v>109</v>
      </c>
      <c r="B83" t="s">
        <v>6</v>
      </c>
      <c r="C83" s="10" t="s">
        <v>113</v>
      </c>
      <c r="D83" s="20" t="s">
        <v>70</v>
      </c>
      <c r="E83" s="89" t="s">
        <v>314</v>
      </c>
      <c r="F83" s="62">
        <v>25000</v>
      </c>
      <c r="G83" s="42">
        <v>53.283200000000001</v>
      </c>
      <c r="H83" s="48">
        <v>-1.4285099999999999</v>
      </c>
      <c r="I83" s="45">
        <f t="shared" si="4"/>
        <v>51</v>
      </c>
      <c r="J83" s="75">
        <v>26</v>
      </c>
      <c r="K83" s="14">
        <v>400</v>
      </c>
      <c r="L83" s="32">
        <v>231</v>
      </c>
      <c r="M83" s="75">
        <v>23</v>
      </c>
      <c r="N83" s="14">
        <v>400</v>
      </c>
      <c r="O83" s="32">
        <v>231</v>
      </c>
      <c r="P83" s="75">
        <v>29</v>
      </c>
      <c r="Q83" s="14">
        <v>400</v>
      </c>
      <c r="R83" s="32">
        <v>231</v>
      </c>
      <c r="S83" s="75">
        <v>43</v>
      </c>
      <c r="T83" s="50">
        <v>400</v>
      </c>
      <c r="U83" s="32">
        <v>231</v>
      </c>
      <c r="V83" s="75">
        <v>46</v>
      </c>
      <c r="W83" s="14">
        <v>400</v>
      </c>
      <c r="X83" s="32">
        <v>231</v>
      </c>
      <c r="Y83" s="75">
        <v>40</v>
      </c>
      <c r="Z83" s="14">
        <v>400</v>
      </c>
      <c r="AA83" s="6">
        <v>231</v>
      </c>
      <c r="AB83" s="93"/>
      <c r="AC83" s="60"/>
      <c r="AD83" s="93"/>
      <c r="AE83" s="60"/>
      <c r="AF83" s="93"/>
      <c r="AG83" s="60"/>
      <c r="AH83" s="17" t="s">
        <v>12</v>
      </c>
      <c r="AI83" t="s">
        <v>25</v>
      </c>
      <c r="AJ83" t="s">
        <v>114</v>
      </c>
      <c r="AK83" s="44" t="s">
        <v>301</v>
      </c>
      <c r="AL83" s="35">
        <f t="shared" si="5"/>
        <v>51</v>
      </c>
      <c r="AM83">
        <v>180</v>
      </c>
    </row>
    <row r="84" spans="1:41" ht="13.5" thickBot="1" x14ac:dyDescent="0.25">
      <c r="A84">
        <v>107</v>
      </c>
      <c r="B84" t="s">
        <v>6</v>
      </c>
      <c r="C84" s="11" t="s">
        <v>72</v>
      </c>
      <c r="D84" s="98" t="s">
        <v>70</v>
      </c>
      <c r="E84" s="99" t="s">
        <v>314</v>
      </c>
      <c r="F84" s="64">
        <v>21000</v>
      </c>
      <c r="G84" s="52">
        <v>53.832599999999999</v>
      </c>
      <c r="H84" s="51">
        <v>-1.7538199999999999</v>
      </c>
      <c r="I84" s="46">
        <f t="shared" si="4"/>
        <v>55</v>
      </c>
      <c r="J84" s="95">
        <v>24</v>
      </c>
      <c r="K84" s="107">
        <v>50</v>
      </c>
      <c r="L84" s="108">
        <v>270</v>
      </c>
      <c r="M84" s="95">
        <v>21</v>
      </c>
      <c r="N84" s="107">
        <v>50</v>
      </c>
      <c r="O84" s="108">
        <v>270</v>
      </c>
      <c r="P84" s="95">
        <v>27</v>
      </c>
      <c r="Q84" s="107">
        <v>50</v>
      </c>
      <c r="R84" s="108">
        <v>265</v>
      </c>
      <c r="S84" s="95">
        <v>42</v>
      </c>
      <c r="T84" s="107">
        <v>50</v>
      </c>
      <c r="U84" s="108">
        <v>270</v>
      </c>
      <c r="V84" s="95">
        <v>45</v>
      </c>
      <c r="W84" s="107">
        <v>50</v>
      </c>
      <c r="X84" s="108">
        <v>265</v>
      </c>
      <c r="Y84" s="95">
        <v>39</v>
      </c>
      <c r="Z84" s="107">
        <v>50</v>
      </c>
      <c r="AA84" s="9">
        <v>270</v>
      </c>
      <c r="AB84" s="67"/>
      <c r="AC84" s="68"/>
      <c r="AD84" s="67"/>
      <c r="AE84" s="68"/>
      <c r="AF84" s="67"/>
      <c r="AG84" s="68"/>
      <c r="AH84" s="109" t="s">
        <v>12</v>
      </c>
      <c r="AI84" s="8" t="s">
        <v>25</v>
      </c>
      <c r="AJ84" s="8" t="s">
        <v>73</v>
      </c>
      <c r="AK84" s="8" t="s">
        <v>303</v>
      </c>
      <c r="AL84" s="43">
        <f t="shared" si="5"/>
        <v>55</v>
      </c>
      <c r="AM84" s="8">
        <v>215</v>
      </c>
      <c r="AN84" s="8"/>
      <c r="AO84" s="8"/>
    </row>
    <row r="87" spans="1:41" x14ac:dyDescent="0.2">
      <c r="C87" t="s">
        <v>180</v>
      </c>
      <c r="D87" s="25" t="s">
        <v>182</v>
      </c>
      <c r="E87" s="24" t="s">
        <v>184</v>
      </c>
      <c r="F87" s="26" t="s">
        <v>186</v>
      </c>
      <c r="G87" s="27" t="s">
        <v>189</v>
      </c>
      <c r="H87" s="28" t="s">
        <v>191</v>
      </c>
      <c r="I87" s="29" t="s">
        <v>193</v>
      </c>
      <c r="J87" s="55"/>
      <c r="K87" s="55"/>
    </row>
    <row r="88" spans="1:41" x14ac:dyDescent="0.2">
      <c r="C88" t="s">
        <v>166</v>
      </c>
      <c r="D88" s="15" t="s">
        <v>22</v>
      </c>
      <c r="E88" s="1" t="s">
        <v>0</v>
      </c>
      <c r="F88" s="16" t="s">
        <v>187</v>
      </c>
      <c r="G88" s="18" t="s">
        <v>17</v>
      </c>
      <c r="H88" s="19" t="s">
        <v>14</v>
      </c>
      <c r="I88" s="17" t="s">
        <v>12</v>
      </c>
      <c r="J88" s="56"/>
      <c r="K88" s="56"/>
    </row>
    <row r="89" spans="1:41" x14ac:dyDescent="0.2">
      <c r="C89" t="s">
        <v>181</v>
      </c>
      <c r="D89" s="15" t="s">
        <v>183</v>
      </c>
      <c r="E89" s="1" t="s">
        <v>185</v>
      </c>
      <c r="F89" s="16" t="s">
        <v>188</v>
      </c>
      <c r="G89" s="18" t="s">
        <v>190</v>
      </c>
      <c r="H89" s="19" t="s">
        <v>192</v>
      </c>
      <c r="I89" s="17" t="s">
        <v>194</v>
      </c>
      <c r="J89" s="56"/>
      <c r="K89" s="56"/>
    </row>
    <row r="91" spans="1:41" x14ac:dyDescent="0.2">
      <c r="F91" s="71">
        <f>+SUM(F3:F83)</f>
        <v>23769800</v>
      </c>
      <c r="G91" s="44" t="s">
        <v>313</v>
      </c>
    </row>
    <row r="92" spans="1:41" x14ac:dyDescent="0.2">
      <c r="F92" s="71"/>
      <c r="G92" s="44"/>
    </row>
  </sheetData>
  <autoFilter ref="C3:AO84">
    <sortState ref="C4:AO84">
      <sortCondition ref="E3:E84"/>
    </sortState>
  </autoFilter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Main-FV-Transmitters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(Falcon)</dc:creator>
  <cp:lastModifiedBy>Mike Mahan</cp:lastModifiedBy>
  <dcterms:created xsi:type="dcterms:W3CDTF">2007-08-19T21:38:14Z</dcterms:created>
  <dcterms:modified xsi:type="dcterms:W3CDTF">2015-12-12T23:26:57Z</dcterms:modified>
</cp:coreProperties>
</file>